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7" activeTab="19"/>
  </bookViews>
  <sheets>
    <sheet name="на 15,06" sheetId="1" r:id="rId1"/>
    <sheet name="на 16,39" sheetId="2" r:id="rId2"/>
    <sheet name="Смородина 10 на 13,27" sheetId="3" r:id="rId3"/>
    <sheet name="на 17,18" sheetId="4" r:id="rId4"/>
    <sheet name="Смородина 14 на 17,07" sheetId="5" r:id="rId5"/>
    <sheet name="на 17,30" sheetId="6" r:id="rId6"/>
    <sheet name="Смородина 6 на 17,13" sheetId="7" r:id="rId7"/>
    <sheet name="на 16,51" sheetId="8" r:id="rId8"/>
    <sheet name="Смургиса 12 на 12,61" sheetId="9" r:id="rId9"/>
    <sheet name="Стаханова 21 на 15,69" sheetId="10" r:id="rId10"/>
    <sheet name="Стах 22 на 15,24" sheetId="14" r:id="rId11"/>
    <sheet name="Стах 9 на 17,27" sheetId="15" r:id="rId12"/>
    <sheet name="Водоп 31 на 17,15" sheetId="16" r:id="rId13"/>
    <sheet name="Смор 2,Смур 10 на 16,48" sheetId="17" r:id="rId14"/>
    <sheet name="Смор 18 на 13,32" sheetId="18" r:id="rId15"/>
    <sheet name="Смородина 24 на 16,24" sheetId="19" r:id="rId16"/>
    <sheet name="Стаханова 18 на 17,17" sheetId="20" r:id="rId17"/>
    <sheet name="Стаханова 24 на 16,53" sheetId="21" r:id="rId18"/>
    <sheet name="Стаханова 25 на 16,80" sheetId="22" r:id="rId19"/>
    <sheet name="Стах 29 А на 16,36" sheetId="23" r:id="rId20"/>
  </sheets>
  <calcPr calcId="152511"/>
</workbook>
</file>

<file path=xl/calcChain.xml><?xml version="1.0" encoding="utf-8"?>
<calcChain xmlns="http://schemas.openxmlformats.org/spreadsheetml/2006/main">
  <c r="D40" i="23" l="1"/>
  <c r="C32" i="23"/>
  <c r="D25" i="23"/>
  <c r="D46" i="23" s="1"/>
  <c r="D48" i="23" s="1"/>
  <c r="D42" i="22"/>
  <c r="D39" i="22"/>
  <c r="C33" i="22"/>
  <c r="D26" i="22"/>
  <c r="D48" i="22" s="1"/>
  <c r="D50" i="22" s="1"/>
  <c r="C6" i="22"/>
  <c r="D40" i="21"/>
  <c r="D32" i="21"/>
  <c r="D25" i="21"/>
  <c r="D46" i="21" s="1"/>
  <c r="D48" i="21" s="1"/>
  <c r="D42" i="20"/>
  <c r="D40" i="20" s="1"/>
  <c r="D33" i="20" s="1"/>
  <c r="D26" i="20"/>
  <c r="D6" i="20" s="1"/>
  <c r="C6" i="23" l="1"/>
  <c r="D6" i="21"/>
  <c r="D48" i="20"/>
  <c r="D50" i="20" s="1"/>
  <c r="D52" i="20" s="1"/>
  <c r="D40" i="19" l="1"/>
  <c r="C32" i="19"/>
  <c r="D25" i="19"/>
  <c r="C6" i="19" s="1"/>
  <c r="D40" i="18"/>
  <c r="D31" i="18"/>
  <c r="D24" i="18"/>
  <c r="D8" i="18"/>
  <c r="D6" i="18"/>
  <c r="D47" i="19" l="1"/>
  <c r="D49" i="19" s="1"/>
  <c r="D46" i="18"/>
  <c r="D48" i="18" s="1"/>
  <c r="D47" i="17"/>
  <c r="D49" i="17" s="1"/>
  <c r="D41" i="17"/>
  <c r="C33" i="17"/>
  <c r="D26" i="17"/>
  <c r="C6" i="17"/>
  <c r="D41" i="16" l="1"/>
  <c r="D34" i="16"/>
  <c r="C33" i="16"/>
  <c r="D26" i="16"/>
  <c r="D8" i="16"/>
  <c r="C6" i="16" s="1"/>
  <c r="D47" i="16" l="1"/>
  <c r="D49" i="16" s="1"/>
  <c r="D43" i="15"/>
  <c r="C35" i="15"/>
  <c r="D28" i="15"/>
  <c r="C6" i="15" s="1"/>
  <c r="D49" i="15" s="1"/>
  <c r="D51" i="15" s="1"/>
  <c r="D41" i="14" l="1"/>
  <c r="D39" i="14" s="1"/>
  <c r="C33" i="14" s="1"/>
  <c r="D26" i="14"/>
  <c r="C6" i="14" s="1"/>
  <c r="D47" i="14" l="1"/>
  <c r="D49" i="14" s="1"/>
  <c r="D41" i="10" l="1"/>
  <c r="D33" i="10"/>
  <c r="D26" i="10"/>
  <c r="D47" i="10" s="1"/>
  <c r="D49" i="10" s="1"/>
  <c r="D6" i="10" l="1"/>
  <c r="D40" i="9" l="1"/>
  <c r="C31" i="9"/>
  <c r="D24" i="9"/>
  <c r="C6" i="9" s="1"/>
  <c r="D41" i="8"/>
  <c r="D39" i="8" s="1"/>
  <c r="C33" i="8" s="1"/>
  <c r="D26" i="8"/>
  <c r="D47" i="8" s="1"/>
  <c r="D46" i="9" l="1"/>
  <c r="D48" i="9" s="1"/>
  <c r="C6" i="8"/>
  <c r="D49" i="8"/>
  <c r="D41" i="7" l="1"/>
  <c r="C33" i="7"/>
  <c r="D26" i="7"/>
  <c r="C6" i="7" l="1"/>
  <c r="D47" i="7"/>
  <c r="D49" i="7" s="1"/>
  <c r="D43" i="6" l="1"/>
  <c r="C35" i="6"/>
  <c r="D28" i="6"/>
  <c r="D42" i="5"/>
  <c r="D38" i="5"/>
  <c r="D34" i="5"/>
  <c r="D30" i="5"/>
  <c r="D75" i="5"/>
  <c r="D77" i="5" s="1"/>
  <c r="C56" i="5"/>
  <c r="D41" i="4"/>
  <c r="D33" i="4"/>
  <c r="D26" i="4"/>
  <c r="D47" i="4" s="1"/>
  <c r="D49" i="4" s="1"/>
  <c r="C6" i="6" l="1"/>
  <c r="D49" i="6" s="1"/>
  <c r="D51" i="6" s="1"/>
  <c r="D6" i="4"/>
  <c r="D40" i="3"/>
  <c r="C31" i="3"/>
  <c r="D24" i="3"/>
  <c r="D46" i="3" s="1"/>
  <c r="D48" i="3" s="1"/>
  <c r="C6" i="3" l="1"/>
  <c r="D40" i="2"/>
  <c r="C32" i="2"/>
  <c r="D25" i="2"/>
  <c r="D46" i="2" s="1"/>
  <c r="D48" i="2" s="1"/>
  <c r="C6" i="2" l="1"/>
  <c r="D41" i="1" l="1"/>
  <c r="C33" i="1"/>
  <c r="D26" i="1"/>
  <c r="D47" i="1" s="1"/>
  <c r="D49" i="1" s="1"/>
  <c r="C6" i="1" l="1"/>
</calcChain>
</file>

<file path=xl/comments1.xml><?xml version="1.0" encoding="utf-8"?>
<comments xmlns="http://schemas.openxmlformats.org/spreadsheetml/2006/main">
  <authors>
    <author>Автор</author>
  </authors>
  <commentList>
    <comment ref="D24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580 р * 200/4 года=29000/12 мес/12432,2, 10% рост на инфляцию</t>
        </r>
      </text>
    </comment>
    <comment ref="D5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том числе стоимость пломб:40 р*4*200кв/12мес/12432,2 м=0,21руб/кв.м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24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580 р х 108 квартир / 3 года</t>
        </r>
      </text>
    </comment>
  </commentList>
</comments>
</file>

<file path=xl/sharedStrings.xml><?xml version="1.0" encoding="utf-8"?>
<sst xmlns="http://schemas.openxmlformats.org/spreadsheetml/2006/main" count="1527" uniqueCount="270">
  <si>
    <t>Приложение № 2 к договору</t>
  </si>
  <si>
    <t xml:space="preserve">ПЕРЕЧЕНЬ  </t>
  </si>
  <si>
    <t xml:space="preserve"> работ и услуг, входящих в тариф по содержанию и текущему ремонту общего имущества МКД</t>
  </si>
  <si>
    <t>№ п/п</t>
  </si>
  <si>
    <t>Наименование услуг</t>
  </si>
  <si>
    <t>Периодичность</t>
  </si>
  <si>
    <t>Тариф,                       руб/м2</t>
  </si>
  <si>
    <t xml:space="preserve">Содержание общего имущества дома </t>
  </si>
  <si>
    <r>
      <t>Обходы и осмотры с составлением актов(</t>
    </r>
    <r>
      <rPr>
        <sz val="10"/>
        <rFont val="Times New Roman"/>
        <family val="1"/>
        <charset val="204"/>
      </rPr>
      <t>Элементы конструкции дома,внутридомовые системы)</t>
    </r>
  </si>
  <si>
    <t>2 раза в год</t>
  </si>
  <si>
    <t>Санитарная уборка  лестничных клеток</t>
  </si>
  <si>
    <t>в том числе:</t>
  </si>
  <si>
    <t>1. Влажное подметание лестничных площадок первых этажей</t>
  </si>
  <si>
    <t>5 раз в неделю</t>
  </si>
  <si>
    <t>2. Влажное подметание лестничных площадок вторых и выше  этажей</t>
  </si>
  <si>
    <t>1 раз в неделю</t>
  </si>
  <si>
    <t>3. Мытье полов и лестничных площадок и маршей 1-ых этажей</t>
  </si>
  <si>
    <t xml:space="preserve"> 1 раз в неделю</t>
  </si>
  <si>
    <t>4.Мытье полов  лестничных площадок и маршей   выше                        1-ых этажей</t>
  </si>
  <si>
    <t>1 раз в месяц                                           (в летний период)</t>
  </si>
  <si>
    <t>5. Влажная протирка перильных ограждений</t>
  </si>
  <si>
    <t>2  раза в год</t>
  </si>
  <si>
    <t>6. Мытьё лифтовой кабины</t>
  </si>
  <si>
    <t>1  раз в  неделю</t>
  </si>
  <si>
    <t>Санитарная уборка придомовой территории</t>
  </si>
  <si>
    <t>асфальт 2 раза в неделю</t>
  </si>
  <si>
    <t xml:space="preserve">грунт                                                                                                                    1 раз в неделю                                   ( в зимний период)                    2 раза в неделю                                   (в летний период)    выкашивание газонов 2 р в год  </t>
  </si>
  <si>
    <t>Дератизация</t>
  </si>
  <si>
    <t>4 раза в год</t>
  </si>
  <si>
    <t>Дезинсекция</t>
  </si>
  <si>
    <t>Аварийное обслуживание</t>
  </si>
  <si>
    <t>круглосуточно</t>
  </si>
  <si>
    <t>Содержание и ремонт лифтов</t>
  </si>
  <si>
    <t>Техническое обслуживание и ремонт  внутридомовых газопроводов</t>
  </si>
  <si>
    <t>1 раз в год</t>
  </si>
  <si>
    <t>Техническое диагностирование ВДГО</t>
  </si>
  <si>
    <t>1 раз в 4 года</t>
  </si>
  <si>
    <t>Обслуживание вентиляционной системы</t>
  </si>
  <si>
    <t>Подготовка к сезонной эксплуатации (настройки и регулировки внутридомовых систем)</t>
  </si>
  <si>
    <r>
      <rPr>
        <b/>
        <sz val="10"/>
        <color theme="1"/>
        <rFont val="Calibri"/>
        <family val="2"/>
        <charset val="204"/>
        <scheme val="minor"/>
      </rPr>
      <t>Система теплоснабжения</t>
    </r>
    <r>
      <rPr>
        <sz val="10"/>
        <color theme="1"/>
        <rFont val="Calibri"/>
        <family val="2"/>
        <charset val="204"/>
        <scheme val="minor"/>
      </rPr>
      <t>.Консервация и расконсервация системы центрального отопления. Устранение незначительных неисправностей в системе.Регулировка и испытание системы центрального отопления.</t>
    </r>
  </si>
  <si>
    <r>
      <rPr>
        <b/>
        <sz val="10"/>
        <color theme="1"/>
        <rFont val="Calibri"/>
        <family val="2"/>
        <charset val="204"/>
        <scheme val="minor"/>
      </rPr>
      <t>Система горячего и холодного водоснабжения,водоотведения.</t>
    </r>
    <r>
      <rPr>
        <sz val="10"/>
        <color theme="1"/>
        <rFont val="Calibri"/>
        <family val="2"/>
        <charset val="204"/>
        <scheme val="minor"/>
      </rPr>
      <t xml:space="preserve"> Устранение незначительных неисправностей .</t>
    </r>
  </si>
  <si>
    <r>
      <rPr>
        <b/>
        <sz val="10"/>
        <color theme="1"/>
        <rFont val="Calibri"/>
        <family val="2"/>
        <charset val="204"/>
        <scheme val="minor"/>
      </rPr>
      <t xml:space="preserve">Электричество. </t>
    </r>
    <r>
      <rPr>
        <sz val="10"/>
        <color theme="1"/>
        <rFont val="Calibri"/>
        <family val="2"/>
        <charset val="204"/>
        <scheme val="minor"/>
      </rPr>
      <t>Обслуживание силовых установок.Проведение тех.осмотров и устранение незначительных неисправностей электрических устройств.Замена ламп в местах общего пользования.Проведение электроизмерений.</t>
    </r>
  </si>
  <si>
    <r>
      <t>Обслуживание,ремонт, поверка</t>
    </r>
    <r>
      <rPr>
        <b/>
        <sz val="10"/>
        <color theme="1"/>
        <rFont val="Calibri"/>
        <family val="2"/>
        <charset val="204"/>
        <scheme val="minor"/>
      </rPr>
      <t xml:space="preserve">  общедомовых ПУ</t>
    </r>
    <r>
      <rPr>
        <sz val="10"/>
        <color theme="1"/>
        <rFont val="Calibri"/>
        <family val="2"/>
        <charset val="204"/>
        <scheme val="minor"/>
      </rPr>
      <t>,  снятие показаний приборов учёта</t>
    </r>
  </si>
  <si>
    <r>
      <rPr>
        <b/>
        <sz val="10"/>
        <rFont val="Times New Roman"/>
        <family val="1"/>
        <charset val="204"/>
      </rPr>
      <t>Услуги по  управлению</t>
    </r>
    <r>
      <rPr>
        <sz val="10"/>
        <rFont val="Times New Roman"/>
        <family val="1"/>
        <charset val="204"/>
      </rPr>
      <t>. (В т.ч. Паспортно-регистрационный учет, расчетно-кассовое обслуживание, ведение лицевых счетов,доставка квитанций и т.д.</t>
    </r>
  </si>
  <si>
    <t xml:space="preserve">Текущий ремонт общего имущества дома </t>
  </si>
  <si>
    <t>Ремонт конструктивных элементов жилого здания</t>
  </si>
  <si>
    <t>Текущий ремонт кровли</t>
  </si>
  <si>
    <t>(балконные козырьки 139,174 кв)</t>
  </si>
  <si>
    <t xml:space="preserve">     </t>
  </si>
  <si>
    <t xml:space="preserve">Текущий ремонт фундамента </t>
  </si>
  <si>
    <t>цоколь 282 кв м</t>
  </si>
  <si>
    <t>Текущий ремонт стен</t>
  </si>
  <si>
    <t>швы 216 п.м,отмостка</t>
  </si>
  <si>
    <t xml:space="preserve">Профилактический ремонт подъездов </t>
  </si>
  <si>
    <t>1 подъезд</t>
  </si>
  <si>
    <t>Текущий ремонт внутридомового инженерного оборудования</t>
  </si>
  <si>
    <t>Ремонт системы электрооборудования,замена ламп</t>
  </si>
  <si>
    <t xml:space="preserve">Ремонт системы холодного и гор.водоснабжения,канализации и ЦО </t>
  </si>
  <si>
    <t>В т.ч.система центрального отопления</t>
  </si>
  <si>
    <t>В т.ч.система горячего водоснабжения</t>
  </si>
  <si>
    <t>В т.ч.система холодного водоснабжения</t>
  </si>
  <si>
    <t>В т.ч.система канализации</t>
  </si>
  <si>
    <t>Благоустройство детских площадок, ремонт МАФ</t>
  </si>
  <si>
    <t xml:space="preserve">Итого </t>
  </si>
  <si>
    <t xml:space="preserve">Рентабельность </t>
  </si>
  <si>
    <t>Итого:</t>
  </si>
  <si>
    <t>* Управляющая компания в случае необходимости имеет право перераспределить по статьям затраты внутри тарифа без изменения общей суммы</t>
  </si>
  <si>
    <t>Директор                                                  В.В Двуреченский</t>
  </si>
  <si>
    <t>______________________________________</t>
  </si>
  <si>
    <t>ПЕРЕЧЕНЬ</t>
  </si>
  <si>
    <t>асфальт 5 раз в неделю</t>
  </si>
  <si>
    <t>грунт                                                                                                                    1 раз в неделю                                   ( в зимний период)                    2 раза в неделю                                   (в летний период)    выкашивание газонов 2 р в год</t>
  </si>
  <si>
    <r>
      <rPr>
        <b/>
        <sz val="10"/>
        <color theme="1"/>
        <rFont val="Calibri"/>
        <family val="2"/>
        <charset val="204"/>
        <scheme val="minor"/>
      </rPr>
      <t>Система теплоснабжения</t>
    </r>
    <r>
      <rPr>
        <sz val="10"/>
        <color theme="1"/>
        <rFont val="Calibri"/>
        <family val="2"/>
        <charset val="204"/>
        <scheme val="minor"/>
      </rPr>
      <t>.Устранение незначительных неисправностей в системе.</t>
    </r>
  </si>
  <si>
    <r>
      <rPr>
        <b/>
        <sz val="10"/>
        <color theme="1"/>
        <rFont val="Calibri"/>
        <family val="2"/>
        <charset val="204"/>
        <scheme val="minor"/>
      </rPr>
      <t xml:space="preserve">Электричество. </t>
    </r>
    <r>
      <rPr>
        <sz val="10"/>
        <color theme="1"/>
        <rFont val="Calibri"/>
        <family val="2"/>
        <charset val="204"/>
        <scheme val="minor"/>
      </rPr>
      <t>Обслуживание силовых установок.Устранение мелких неисправностей электротехнических устройств,замена ламп.</t>
    </r>
  </si>
  <si>
    <r>
      <t>Обслуживание и содержание</t>
    </r>
    <r>
      <rPr>
        <b/>
        <sz val="10"/>
        <color theme="1"/>
        <rFont val="Calibri"/>
        <family val="2"/>
        <charset val="204"/>
        <scheme val="minor"/>
      </rPr>
      <t xml:space="preserve">  общедомовых ПУ</t>
    </r>
    <r>
      <rPr>
        <sz val="10"/>
        <color theme="1"/>
        <rFont val="Calibri"/>
        <family val="2"/>
        <charset val="204"/>
        <scheme val="minor"/>
      </rPr>
      <t>,  поверка</t>
    </r>
  </si>
  <si>
    <t>Ремонт ступеней у подъезда</t>
  </si>
  <si>
    <t>Текущий ремонт оконных и дверных наполнений, МО и ремонт входных групп</t>
  </si>
  <si>
    <t>Замена стекол</t>
  </si>
  <si>
    <t xml:space="preserve">Ремонт системы электрооборудования </t>
  </si>
  <si>
    <t>Благоустройство детских площадок, ремонт МАФ, ямочный ремонт асфальта</t>
  </si>
  <si>
    <t>1 раз в месяц</t>
  </si>
  <si>
    <t xml:space="preserve"> 4 раза в месяц</t>
  </si>
  <si>
    <t>1 раз в месяц                                           (в летний период)7 раз в год</t>
  </si>
  <si>
    <r>
      <rPr>
        <b/>
        <sz val="10"/>
        <color theme="1"/>
        <rFont val="Calibri"/>
        <family val="2"/>
        <charset val="204"/>
        <scheme val="minor"/>
      </rPr>
      <t>Система теплоснабжения</t>
    </r>
    <r>
      <rPr>
        <sz val="10"/>
        <color theme="1"/>
        <rFont val="Calibri"/>
        <family val="2"/>
        <charset val="204"/>
        <scheme val="minor"/>
      </rPr>
      <t>.Устранение незначительных неисправностей в системе.Промывка системы,гидроиспытания.</t>
    </r>
  </si>
  <si>
    <r>
      <rPr>
        <b/>
        <sz val="10"/>
        <rFont val="Times New Roman"/>
        <family val="1"/>
        <charset val="204"/>
      </rPr>
      <t>Услуги по  управлению</t>
    </r>
    <r>
      <rPr>
        <sz val="10"/>
        <rFont val="Times New Roman"/>
        <family val="1"/>
        <charset val="204"/>
      </rPr>
      <t>. (В т.ч. Паспортно-регистрационный учет, расчетно-кассовое обслуживание,ведение лицевых счетов, доставка квитанций и т.д.)</t>
    </r>
  </si>
  <si>
    <t xml:space="preserve">Текущий ремонт кровли </t>
  </si>
  <si>
    <t>Текущий ремонт фундамента (цоколь)</t>
  </si>
  <si>
    <t>Текущий ремонт отмостки</t>
  </si>
  <si>
    <t>замена стекол</t>
  </si>
  <si>
    <t>Ремонт системы электрооборудования</t>
  </si>
  <si>
    <t>Благоустройство детских площадок, ремонт МАФ,ямочный ремонт асфальта</t>
  </si>
  <si>
    <t>ул. П. Смородина,  д.  № 10       ПРОЕКТ</t>
  </si>
  <si>
    <t>ул. Водопьянова,  д.  № 37,39,Стаханова 19,23   ПРОЕКТ</t>
  </si>
  <si>
    <t>для 20 домов    ПРОЕКТ</t>
  </si>
  <si>
    <t>2. Влажное подметание лестничных площадок и маршей вторых и выше  этажей</t>
  </si>
  <si>
    <t>3. Мытье полов  лестничных площадок  1-ых этажей</t>
  </si>
  <si>
    <t>4.Мытье полов  лестничных площадок и маршей  вторых и выше этажей</t>
  </si>
  <si>
    <t>7.Удаление мусора из мусороприемных камер</t>
  </si>
  <si>
    <t>6 раз в неделю</t>
  </si>
  <si>
    <t>8.Влажная уборка мусороприемных камер</t>
  </si>
  <si>
    <t>грунт                                                                                                                    1 раз в неделю                                   ( в зимний период)                    3 раза в неделю                                   (в летний период)    выкашивание газонов 2 р в год</t>
  </si>
  <si>
    <r>
      <rPr>
        <b/>
        <sz val="10"/>
        <color theme="1"/>
        <rFont val="Calibri"/>
        <family val="2"/>
        <charset val="204"/>
        <scheme val="minor"/>
      </rPr>
      <t>Система теплоснабжения</t>
    </r>
    <r>
      <rPr>
        <sz val="10"/>
        <color theme="1"/>
        <rFont val="Calibri"/>
        <family val="2"/>
        <charset val="204"/>
        <scheme val="minor"/>
      </rPr>
      <t>.Консервация и расконсервация системы центрального отопления. Ремонт отдельными местами.Устранение незначительных неисправностей в системе.Регулировка и испытание системы центрального отопления.</t>
    </r>
  </si>
  <si>
    <r>
      <rPr>
        <b/>
        <sz val="10"/>
        <color theme="1"/>
        <rFont val="Calibri"/>
        <family val="2"/>
        <charset val="204"/>
        <scheme val="minor"/>
      </rPr>
      <t>Система горячего и холодного водоснабжения,водоотведения.</t>
    </r>
    <r>
      <rPr>
        <sz val="10"/>
        <color theme="1"/>
        <rFont val="Calibri"/>
        <family val="2"/>
        <charset val="204"/>
        <scheme val="minor"/>
      </rPr>
      <t xml:space="preserve"> Устранение незначительных неисправностей .Ремонт отдельными местами.</t>
    </r>
  </si>
  <si>
    <r>
      <rPr>
        <b/>
        <sz val="10"/>
        <color theme="1"/>
        <rFont val="Calibri"/>
        <family val="2"/>
        <charset val="204"/>
        <scheme val="minor"/>
      </rPr>
      <t xml:space="preserve">Электричество. </t>
    </r>
    <r>
      <rPr>
        <sz val="10"/>
        <color theme="1"/>
        <rFont val="Calibri"/>
        <family val="2"/>
        <charset val="204"/>
        <scheme val="minor"/>
      </rPr>
      <t>Обслуживание силовых установок.Проведение тех.осмотров и устранение незначительных неисправностей электрических устройств.Ремонт внутридомового электрооборудования мест общего пользования и внутридомовых электрических сетей мест общего пользования отдельными местами.Ремонт осветительных установок мест общего пользования.</t>
    </r>
  </si>
  <si>
    <t>(балконные козырьки две квартиры)</t>
  </si>
  <si>
    <t>Ремонт отмостки</t>
  </si>
  <si>
    <t>34 кв м</t>
  </si>
  <si>
    <t>Ремонт и окраска цоколя</t>
  </si>
  <si>
    <t>107 кв м</t>
  </si>
  <si>
    <t>Текущий ремонт внутридомового инженерного оборудования:</t>
  </si>
  <si>
    <t>Ремонт малых форм</t>
  </si>
  <si>
    <t>Рентабельность 0,5 %</t>
  </si>
  <si>
    <t>Тариф, руб/м2</t>
  </si>
  <si>
    <t>1.</t>
  </si>
  <si>
    <t>Содержание лестничных клеток</t>
  </si>
  <si>
    <t>2. Влажное подметание лестничных площадок вторых и выше этажей</t>
  </si>
  <si>
    <t>два раза в месяц</t>
  </si>
  <si>
    <t xml:space="preserve"> 3 раза в месяц </t>
  </si>
  <si>
    <t>4.Мытье полов и лестничных площадок и маршей 1-ых этажей и выше (в теплый период)</t>
  </si>
  <si>
    <t>5. Обметание пыли с потолков</t>
  </si>
  <si>
    <t>два раза в год</t>
  </si>
  <si>
    <t>6. Влажная протирка перильных ограждений</t>
  </si>
  <si>
    <t>один раз в квартал</t>
  </si>
  <si>
    <t>7. Мытьё лифтовой кабины</t>
  </si>
  <si>
    <t xml:space="preserve">2 раза в месяц </t>
  </si>
  <si>
    <t>8. Протирка стен и дверей кабины лифта</t>
  </si>
  <si>
    <t>2.</t>
  </si>
  <si>
    <t>Содержание общего имущества дома (инженерные сети, конструктивные элементы), благоустройство</t>
  </si>
  <si>
    <t>Содержание придомовой территории</t>
  </si>
  <si>
    <t>1. Содержание придомовой территории (уборка)</t>
  </si>
  <si>
    <t>грунт 2 раза в неделю</t>
  </si>
  <si>
    <t>выкашивание газонов 2 раза в год. Вывоз смёта с придомовых территорий(весна, осень)</t>
  </si>
  <si>
    <t>2. Дератизация</t>
  </si>
  <si>
    <t>3. Дезинсекция</t>
  </si>
  <si>
    <t>по мере необходимости</t>
  </si>
  <si>
    <t>4. Аварийное обслуживание</t>
  </si>
  <si>
    <t>5. Инженерные сети</t>
  </si>
  <si>
    <t>Центральное отопление</t>
  </si>
  <si>
    <t>1. Консервация и расконсервация системы центрального отопления</t>
  </si>
  <si>
    <t>2. Ремонт отдельными местами, регулировка системы центрального отопления</t>
  </si>
  <si>
    <t>3. Испытание системы центрального отопления</t>
  </si>
  <si>
    <t>Водоснабжение и канализация</t>
  </si>
  <si>
    <t>1. Ремонт внутри домовых сетей водоснабжения отдельными местами</t>
  </si>
  <si>
    <t>2. Ремонт,замена проверка приборов учета,снятие показаний приборов учета</t>
  </si>
  <si>
    <t>Ремонт внутридомовых сетей канализации отдельными местами</t>
  </si>
  <si>
    <t>Горячее водоснабжение</t>
  </si>
  <si>
    <t>1. Ремонт внутридомовых сетей горячего водоснабжения отдельными местами</t>
  </si>
  <si>
    <t>2. Ремонт, замена, проверка приборов учета, снятие показаний приборов учета</t>
  </si>
  <si>
    <t>3. Теплоизоляция сетей горячего водоснабжения</t>
  </si>
  <si>
    <t>Электроработы</t>
  </si>
  <si>
    <t>1. Проведение тех. осмотров и устранение незначительных неисправностей электрических устройств</t>
  </si>
  <si>
    <t>2. Ремонт внутридомового электрооборудования мест общего пользования и внутридомовых электрических сетей мест общего пользования отдельными местами</t>
  </si>
  <si>
    <t>3. Ремонт, замена,проверка общедомовых приборов учета,снятие показаний приборов учета</t>
  </si>
  <si>
    <t>4. Ремонт осветительных установок мест общего пользования</t>
  </si>
  <si>
    <t>Места общего пользования:</t>
  </si>
  <si>
    <t>1. Замена разбитых стекол, окон и дверей в помещениях общего пользования</t>
  </si>
  <si>
    <t>2. Ремонт и укрепление входных дверей в помещениях общего пользования</t>
  </si>
  <si>
    <t>3. Окраска стен, дверей помещений общего пользования отдельными местами</t>
  </si>
  <si>
    <t>Кровля</t>
  </si>
  <si>
    <t>1. Устранение протечек кровли отдельными местами</t>
  </si>
  <si>
    <t>2. Ремонт кровли отдельными местами</t>
  </si>
  <si>
    <t>З. Восстановление( ремонт) систем водоотвода</t>
  </si>
  <si>
    <t>4. Укрепление водосточных труб, колен, воронок</t>
  </si>
  <si>
    <t>5. Сбрасывание снега с крыш, сбивание сосулек</t>
  </si>
  <si>
    <t>Стены</t>
  </si>
  <si>
    <t>1. Ремонт просевшей отмостки</t>
  </si>
  <si>
    <t>2. Герметизация, и теплоизоляция межпанельных и иных швов</t>
  </si>
  <si>
    <t>3. Ремонт фасада отдельными местами, кроме балконов и декоративных элементов фасада</t>
  </si>
  <si>
    <t>Фундаменты</t>
  </si>
  <si>
    <t>1. Восстановление, ремонт вводов инженерных коммуникаций в подвальные помещения через фундаменты</t>
  </si>
  <si>
    <t>Газоснабжение</t>
  </si>
  <si>
    <t>1. Техническое диагностирование внутридомовых газопроводов</t>
  </si>
  <si>
    <t>2. Техническое обслуживание газоиспользующего оборудования общего имущества дома</t>
  </si>
  <si>
    <t>Проведение техосмотров и устранение незначительных неисправностей в системе вентиляции</t>
  </si>
  <si>
    <t>сан.узел- 1 раз в год                       кухня - 2 раза в год</t>
  </si>
  <si>
    <t>Объекты внешнего благоустройства</t>
  </si>
  <si>
    <t xml:space="preserve">Содержание и текущий ремонт МАФ на детских и спортивных площадках.                                       </t>
  </si>
  <si>
    <t xml:space="preserve">Частичный ремонт всех видов покрытий.    </t>
  </si>
  <si>
    <t>3.</t>
  </si>
  <si>
    <t>Содержание мусоропроводов ***</t>
  </si>
  <si>
    <t>(***)</t>
  </si>
  <si>
    <t>1. Удаление мусора из мусороприемных камер</t>
  </si>
  <si>
    <t>2. Влажная уборка мусороприемных камер</t>
  </si>
  <si>
    <t>3. Мытье и протирка закрывающих устройств мусоропровода</t>
  </si>
  <si>
    <t>1 раз в два месяца</t>
  </si>
  <si>
    <t>4.</t>
  </si>
  <si>
    <t>ИТОГО,  в том числе инженерно-техническое сопровождение:</t>
  </si>
  <si>
    <t>5.</t>
  </si>
  <si>
    <t>Вознаграждение старшего по дому</t>
  </si>
  <si>
    <t>ВСЕГО тариф по МКД</t>
  </si>
  <si>
    <r>
      <rPr>
        <b/>
        <sz val="9"/>
        <rFont val="Arial Cyr"/>
        <charset val="204"/>
      </rPr>
      <t>*** Примечание:</t>
    </r>
    <r>
      <rPr>
        <sz val="9"/>
        <color theme="1"/>
        <rFont val="Calibri"/>
        <family val="2"/>
        <charset val="204"/>
        <scheme val="minor"/>
      </rPr>
      <t xml:space="preserve"> при консервации мусоропровода исключается из перечня работ и услуг  </t>
    </r>
    <r>
      <rPr>
        <b/>
        <sz val="9"/>
        <rFont val="Arial Cyr"/>
        <charset val="204"/>
      </rPr>
      <t>п.3</t>
    </r>
  </si>
  <si>
    <t xml:space="preserve">Приложение № 2  к договору           </t>
  </si>
  <si>
    <t>ул. П. Смородина ,  д.  № 14        ПРОЕКТ</t>
  </si>
  <si>
    <t>ул. П. Смородина,  д.  № 12,16, Стаханова 11,13   ПРОЕКТ</t>
  </si>
  <si>
    <t>8. Влажная уборка мусороприемных камер</t>
  </si>
  <si>
    <r>
      <rPr>
        <b/>
        <sz val="10"/>
        <rFont val="Times New Roman"/>
        <family val="1"/>
        <charset val="204"/>
      </rPr>
      <t>Услуги управления</t>
    </r>
    <r>
      <rPr>
        <sz val="10"/>
        <rFont val="Times New Roman"/>
        <family val="1"/>
        <charset val="204"/>
      </rPr>
      <t>. (В т.ч. Паспортно-регистрационный учет, расчетно-кассовое обслуживание)</t>
    </r>
  </si>
  <si>
    <t>436 м цоколь</t>
  </si>
  <si>
    <t>Ремонт ступеней</t>
  </si>
  <si>
    <t>12 кв.м</t>
  </si>
  <si>
    <t>текущий ремонт стен</t>
  </si>
  <si>
    <t>межпанельные швы 216 м</t>
  </si>
  <si>
    <t>ул. Смородина,  д.  № 22, Стаханова 5   ПРОЕКТ</t>
  </si>
  <si>
    <t>8а</t>
  </si>
  <si>
    <t>4 раза в неделю</t>
  </si>
  <si>
    <t>(балконные козырьки 139,213 кв)</t>
  </si>
  <si>
    <t>цоколь 333 кв м</t>
  </si>
  <si>
    <t>швы 216 п.м</t>
  </si>
  <si>
    <t>после кап.ремонта</t>
  </si>
  <si>
    <t>ул. П. Смородина, д. № 6    ПРОЕКТ</t>
  </si>
  <si>
    <t>7,а</t>
  </si>
  <si>
    <t>ул. Стаханова,  д.  № 6, 16, 22 а, Смородина 8   ПРОЕКТ</t>
  </si>
  <si>
    <t>7а</t>
  </si>
  <si>
    <t>6а</t>
  </si>
  <si>
    <t>ул.Смургиса,  д.  № 12   ПРОЕКТ</t>
  </si>
  <si>
    <t xml:space="preserve">ул. Стаханова,  д.  № 21    ПРОЕКТ  </t>
  </si>
  <si>
    <t>грунт                                                                                                                    1 раз в неделю                                   ( в зимний период)                    2 раза в неделю                                   (в летний период)    выкашивание газонов 2 р в год   вывоз смёта 2 р в год</t>
  </si>
  <si>
    <t>ул. Стаханова,  д.  № 22   ПРОЕКТ</t>
  </si>
  <si>
    <t>ул. Стаханова 9     ПРОЕКТ</t>
  </si>
  <si>
    <t>2 раза в месяц</t>
  </si>
  <si>
    <t>Техническое обслуживание и проверка на прочность и плотность внутридомовых газопроводов</t>
  </si>
  <si>
    <t>1 раз в 3 года</t>
  </si>
  <si>
    <t>балконные козырьки 140 кварт, кровля150 кв.м, входной козырек 1 п-д(26 кв.м)</t>
  </si>
  <si>
    <t>цоколь      кв м</t>
  </si>
  <si>
    <t>швы 108 п.м, панели 89 кв.м</t>
  </si>
  <si>
    <t>ул. Водопьянова,  д.  № 31    ПРОЕКТ</t>
  </si>
  <si>
    <t>Диагностирование внутридомового газопровода свыше 30 лет</t>
  </si>
  <si>
    <t>Обходы и осмотры с составлением актов осенних и весенних осмотров</t>
  </si>
  <si>
    <t>2. Влажное подметание лестничных площадок вторых и выше первых этажей</t>
  </si>
  <si>
    <t>1  раз в  неделю (в летний период)</t>
  </si>
  <si>
    <t>Техническое обслуживание и ремонт ВДГО</t>
  </si>
  <si>
    <t>Техническое диагностирование внутридомового газового оборудования</t>
  </si>
  <si>
    <t>1 раз  4 года</t>
  </si>
  <si>
    <t>Проверка работоспособности, а также при необходимости- очистка и ремонт вентиляционных каналов</t>
  </si>
  <si>
    <t>сан.узел - 1 раз в год                  кухня - 2 раза в год</t>
  </si>
  <si>
    <t>Текущий ремонт кровли (100 кв.м),парапета(128,2 м)</t>
  </si>
  <si>
    <t>Текущий ремонт стен(ремонт 130 м,окраска 437 м) и фасада(245,6),в т.ч.по предписанию ГЖИ</t>
  </si>
  <si>
    <t>Профилактический ремонт подъездов (Текущий ремонт оконных и дверных заполнений и др.).Замена деревянных дверей на метал-е(на кровлю=6 шт.)Замена стекол 3 кв м. Замена почтовых ящиков (50%  населением)</t>
  </si>
  <si>
    <t>Текущий ремонт и содержание внутридомового инженерного оборудования</t>
  </si>
  <si>
    <t>Ремонт МАФ,озеленение двора</t>
  </si>
  <si>
    <t>Директор управляющей компании ООО "ГУК "Липецкий Коммунальщик":</t>
  </si>
  <si>
    <t>Смородина 2, Смургиса 10   ПРОЕКТ</t>
  </si>
  <si>
    <t>4.Мытье полов  лестничных площадок и маршей   вторых и выше  этажей</t>
  </si>
  <si>
    <t>балкон козырек 56 кв</t>
  </si>
  <si>
    <t>м/панельные швы 216 п.м</t>
  </si>
  <si>
    <t>1 подъезд / 2 года</t>
  </si>
  <si>
    <t>Текущий ремонт внутридомового инженерного оборудования отдельными местами</t>
  </si>
  <si>
    <t>ул. П. Смородина, д. № 18   ПРОЕКТ</t>
  </si>
  <si>
    <t>4 раза в мес</t>
  </si>
  <si>
    <t>Благоустройство детских площадок, ремонт МАФ.</t>
  </si>
  <si>
    <t>Диагностирование ВДГО</t>
  </si>
  <si>
    <t>ул.П. Смородина,  д.  № 24   ПРОЕКТ</t>
  </si>
  <si>
    <t>Проверка, а также при необходимости- очистка и ремонт вентиляционных каналов</t>
  </si>
  <si>
    <t>Контрольное снятие показаний и осмотр квартирных ИПУ с их опломбировкой (включая стоимость пломб)</t>
  </si>
  <si>
    <t>ИТОГО по 15 пунктам</t>
  </si>
  <si>
    <t xml:space="preserve">ул.Стаханова дом 18         ПРОЕКТ    </t>
  </si>
  <si>
    <t xml:space="preserve"> Стаханова, 24.</t>
  </si>
  <si>
    <t>3. Мытье полов  лестничных площадок 1-ых этажей</t>
  </si>
  <si>
    <t>4.Мытье полов  лестничных площадок и маршей вторых и  выше    этажей</t>
  </si>
  <si>
    <t>Текущий ремонт внутридомового инженерного оборудования.</t>
  </si>
  <si>
    <t>2 раза в неделю</t>
  </si>
  <si>
    <t>Для домов старше 20 лет, 1 раз в 4 года</t>
  </si>
  <si>
    <t>26 кв м</t>
  </si>
  <si>
    <t>цоколь 146 кв м</t>
  </si>
  <si>
    <t>швы 360 п.м</t>
  </si>
  <si>
    <t>Ремонт ступеней, замена стекол,дверного полотна</t>
  </si>
  <si>
    <t>Ремонт подъезда</t>
  </si>
  <si>
    <t>два подъезда на 5 лет</t>
  </si>
  <si>
    <t>Рентабельность</t>
  </si>
  <si>
    <t xml:space="preserve">ул.Стаханова дом 25   ПРОЕКТ        </t>
  </si>
  <si>
    <t>ул. Стаханова,  д.  № 29 А   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</si>
</sst>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2" borderId="0" xfId="0" applyFill="1"/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3" borderId="1" xfId="0" applyNumberFormat="1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/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center" vertical="top"/>
    </xf>
    <xf numFmtId="2" fontId="6" fillId="4" borderId="2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2" fontId="6" fillId="4" borderId="3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2" fontId="6" fillId="4" borderId="4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2" fontId="6" fillId="4" borderId="2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/>
    </xf>
    <xf numFmtId="0" fontId="6" fillId="2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/>
    </xf>
    <xf numFmtId="0" fontId="6" fillId="4" borderId="3" xfId="0" applyNumberFormat="1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left" vertical="top"/>
    </xf>
    <xf numFmtId="0" fontId="6" fillId="4" borderId="2" xfId="0" applyNumberFormat="1" applyFont="1" applyFill="1" applyBorder="1" applyAlignment="1" applyProtection="1">
      <alignment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4" borderId="1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vertical="top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left" vertical="center"/>
    </xf>
    <xf numFmtId="2" fontId="6" fillId="4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4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top" indent="1"/>
    </xf>
    <xf numFmtId="2" fontId="6" fillId="2" borderId="1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2" fontId="6" fillId="2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2" fontId="6" fillId="4" borderId="2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top"/>
    </xf>
    <xf numFmtId="2" fontId="6" fillId="2" borderId="2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 wrapText="1"/>
    </xf>
    <xf numFmtId="2" fontId="6" fillId="2" borderId="4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top"/>
    </xf>
    <xf numFmtId="2" fontId="6" fillId="2" borderId="3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left" vertical="top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/>
    </xf>
    <xf numFmtId="0" fontId="6" fillId="2" borderId="2" xfId="0" applyNumberFormat="1" applyFont="1" applyFill="1" applyBorder="1" applyAlignment="1" applyProtection="1">
      <alignment vertical="center"/>
    </xf>
    <xf numFmtId="0" fontId="8" fillId="0" borderId="1" xfId="0" applyFont="1" applyBorder="1" applyAlignment="1">
      <alignment vertical="top" wrapText="1"/>
    </xf>
    <xf numFmtId="4" fontId="7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6" fillId="2" borderId="1" xfId="0" applyNumberFormat="1" applyFont="1" applyFill="1" applyBorder="1" applyAlignment="1" applyProtection="1">
      <alignment horizontal="center" vertical="center"/>
    </xf>
    <xf numFmtId="2" fontId="6" fillId="4" borderId="2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top"/>
    </xf>
    <xf numFmtId="2" fontId="3" fillId="2" borderId="1" xfId="0" applyNumberFormat="1" applyFont="1" applyFill="1" applyBorder="1" applyAlignment="1" applyProtection="1">
      <alignment horizontal="center" vertical="top"/>
    </xf>
    <xf numFmtId="164" fontId="11" fillId="4" borderId="1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2" fontId="6" fillId="4" borderId="2" xfId="0" applyNumberFormat="1" applyFont="1" applyFill="1" applyBorder="1" applyAlignment="1" applyProtection="1">
      <alignment vertical="center" wrapText="1"/>
    </xf>
    <xf numFmtId="164" fontId="6" fillId="4" borderId="1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/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left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 applyProtection="1">
      <alignment horizontal="center" vertical="center" wrapText="1"/>
    </xf>
    <xf numFmtId="2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6" fillId="4" borderId="3" xfId="0" applyNumberFormat="1" applyFont="1" applyFill="1" applyBorder="1" applyAlignment="1" applyProtection="1">
      <alignment horizontal="center" vertical="center"/>
    </xf>
    <xf numFmtId="2" fontId="6" fillId="4" borderId="2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top"/>
    </xf>
    <xf numFmtId="2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2" fontId="6" fillId="4" borderId="3" xfId="0" applyNumberFormat="1" applyFont="1" applyFill="1" applyBorder="1" applyAlignment="1" applyProtection="1">
      <alignment horizontal="center" vertical="center" wrapText="1"/>
    </xf>
    <xf numFmtId="2" fontId="6" fillId="4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1" fillId="2" borderId="0" xfId="0" applyNumberFormat="1" applyFont="1" applyFill="1" applyBorder="1" applyAlignment="1" applyProtection="1">
      <alignment horizontal="center" vertical="top"/>
    </xf>
    <xf numFmtId="0" fontId="2" fillId="2" borderId="0" xfId="0" applyNumberFormat="1" applyFont="1" applyFill="1" applyBorder="1" applyAlignment="1" applyProtection="1">
      <alignment horizontal="center" vertical="top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2" fontId="6" fillId="4" borderId="3" xfId="0" applyNumberFormat="1" applyFont="1" applyFill="1" applyBorder="1" applyAlignment="1" applyProtection="1">
      <alignment horizontal="center" vertical="center"/>
    </xf>
    <xf numFmtId="2" fontId="6" fillId="4" borderId="4" xfId="0" applyNumberFormat="1" applyFont="1" applyFill="1" applyBorder="1" applyAlignment="1" applyProtection="1">
      <alignment horizontal="center" vertical="center"/>
    </xf>
    <xf numFmtId="2" fontId="6" fillId="4" borderId="2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top"/>
    </xf>
    <xf numFmtId="0" fontId="6" fillId="2" borderId="2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left" vertical="top"/>
    </xf>
    <xf numFmtId="2" fontId="3" fillId="2" borderId="4" xfId="0" applyNumberFormat="1" applyFont="1" applyFill="1" applyBorder="1" applyAlignment="1" applyProtection="1">
      <alignment horizontal="center" vertical="center"/>
    </xf>
    <xf numFmtId="2" fontId="3" fillId="2" borderId="2" xfId="0" applyNumberFormat="1" applyFont="1" applyFill="1" applyBorder="1" applyAlignment="1" applyProtection="1">
      <alignment horizontal="center" vertical="center"/>
    </xf>
    <xf numFmtId="2" fontId="3" fillId="2" borderId="3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left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/>
    </xf>
    <xf numFmtId="0" fontId="3" fillId="5" borderId="3" xfId="0" applyNumberFormat="1" applyFont="1" applyFill="1" applyBorder="1" applyAlignment="1" applyProtection="1">
      <alignment horizontal="center" vertical="center" wrapText="1"/>
    </xf>
    <xf numFmtId="0" fontId="3" fillId="5" borderId="2" xfId="0" applyNumberFormat="1" applyFont="1" applyFill="1" applyBorder="1" applyAlignment="1" applyProtection="1">
      <alignment horizontal="center" vertical="center" wrapText="1"/>
    </xf>
    <xf numFmtId="0" fontId="3" fillId="5" borderId="6" xfId="0" applyNumberFormat="1" applyFont="1" applyFill="1" applyBorder="1" applyAlignment="1" applyProtection="1">
      <alignment horizontal="center" vertical="center" wrapText="1"/>
    </xf>
    <xf numFmtId="0" fontId="3" fillId="5" borderId="7" xfId="0" applyNumberFormat="1" applyFont="1" applyFill="1" applyBorder="1" applyAlignment="1" applyProtection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left" vertical="top"/>
    </xf>
    <xf numFmtId="0" fontId="3" fillId="2" borderId="2" xfId="0" applyNumberFormat="1" applyFont="1" applyFill="1" applyBorder="1" applyAlignment="1" applyProtection="1">
      <alignment horizontal="left" vertical="top"/>
    </xf>
    <xf numFmtId="0" fontId="2" fillId="2" borderId="9" xfId="0" applyNumberFormat="1" applyFont="1" applyFill="1" applyBorder="1" applyAlignment="1" applyProtection="1">
      <alignment horizontal="center" vertical="top"/>
    </xf>
    <xf numFmtId="2" fontId="6" fillId="4" borderId="3" xfId="0" applyNumberFormat="1" applyFont="1" applyFill="1" applyBorder="1" applyAlignment="1" applyProtection="1">
      <alignment horizontal="center" vertical="center" wrapText="1"/>
    </xf>
    <xf numFmtId="2" fontId="6" fillId="4" borderId="2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/>
    <xf numFmtId="0" fontId="3" fillId="2" borderId="3" xfId="0" applyNumberFormat="1" applyFont="1" applyFill="1" applyBorder="1" applyAlignment="1" applyProtection="1">
      <alignment horizontal="center" vertical="top"/>
    </xf>
    <xf numFmtId="2" fontId="3" fillId="2" borderId="4" xfId="0" applyNumberFormat="1" applyFont="1" applyFill="1" applyBorder="1" applyAlignment="1" applyProtection="1">
      <alignment vertical="center"/>
    </xf>
    <xf numFmtId="2" fontId="3" fillId="2" borderId="2" xfId="0" applyNumberFormat="1" applyFont="1" applyFill="1" applyBorder="1" applyAlignment="1" applyProtection="1">
      <alignment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top"/>
    </xf>
    <xf numFmtId="0" fontId="6" fillId="2" borderId="8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19" workbookViewId="0">
      <selection activeCell="B23" sqref="B23"/>
    </sheetView>
  </sheetViews>
  <sheetFormatPr defaultRowHeight="15" x14ac:dyDescent="0.25"/>
  <cols>
    <col min="1" max="1" width="4.42578125" bestFit="1" customWidth="1"/>
    <col min="2" max="2" width="45.7109375" customWidth="1"/>
    <col min="3" max="3" width="22.7109375" bestFit="1" customWidth="1"/>
    <col min="4" max="4" width="13.7109375" customWidth="1"/>
  </cols>
  <sheetData>
    <row r="1" spans="1:5" x14ac:dyDescent="0.25">
      <c r="A1" s="124" t="s">
        <v>0</v>
      </c>
      <c r="B1" s="124"/>
      <c r="C1" s="124"/>
      <c r="D1" s="1"/>
    </row>
    <row r="2" spans="1:5" ht="15.75" x14ac:dyDescent="0.25">
      <c r="A2" s="125" t="s">
        <v>1</v>
      </c>
      <c r="B2" s="126"/>
      <c r="C2" s="126"/>
      <c r="D2" s="126"/>
    </row>
    <row r="3" spans="1:5" ht="26.25" customHeight="1" x14ac:dyDescent="0.25">
      <c r="A3" s="127" t="s">
        <v>2</v>
      </c>
      <c r="B3" s="127"/>
      <c r="C3" s="127"/>
      <c r="D3" s="127"/>
    </row>
    <row r="4" spans="1:5" ht="15.75" x14ac:dyDescent="0.25">
      <c r="A4" s="126" t="s">
        <v>93</v>
      </c>
      <c r="B4" s="126"/>
      <c r="C4" s="126"/>
      <c r="D4" s="126"/>
    </row>
    <row r="5" spans="1:5" s="3" customFormat="1" ht="25.5" x14ac:dyDescent="0.2">
      <c r="A5" s="2" t="s">
        <v>3</v>
      </c>
      <c r="B5" s="2" t="s">
        <v>4</v>
      </c>
      <c r="C5" s="2" t="s">
        <v>5</v>
      </c>
      <c r="D5" s="2" t="s">
        <v>6</v>
      </c>
    </row>
    <row r="6" spans="1:5" s="3" customFormat="1" ht="12.75" x14ac:dyDescent="0.2">
      <c r="A6" s="2"/>
      <c r="B6" s="4" t="s">
        <v>7</v>
      </c>
      <c r="C6" s="5">
        <f>D7+D8+D16+D19+D21+D22+D23+D25+D26+D32+D24</f>
        <v>13.67</v>
      </c>
      <c r="D6" s="6"/>
      <c r="E6" s="7"/>
    </row>
    <row r="7" spans="1:5" s="3" customFormat="1" ht="25.5" x14ac:dyDescent="0.2">
      <c r="A7" s="8">
        <v>1</v>
      </c>
      <c r="B7" s="9" t="s">
        <v>8</v>
      </c>
      <c r="C7" s="10" t="s">
        <v>9</v>
      </c>
      <c r="D7" s="11">
        <v>0.1</v>
      </c>
    </row>
    <row r="8" spans="1:5" s="3" customFormat="1" ht="12.75" x14ac:dyDescent="0.2">
      <c r="A8" s="8">
        <v>2</v>
      </c>
      <c r="B8" s="12" t="s">
        <v>10</v>
      </c>
      <c r="C8" s="2"/>
      <c r="D8" s="13">
        <v>1.51</v>
      </c>
    </row>
    <row r="9" spans="1:5" s="3" customFormat="1" ht="12.75" x14ac:dyDescent="0.2">
      <c r="A9" s="12"/>
      <c r="B9" s="14" t="s">
        <v>11</v>
      </c>
      <c r="C9" s="2"/>
      <c r="D9" s="15"/>
    </row>
    <row r="10" spans="1:5" s="3" customFormat="1" ht="25.5" x14ac:dyDescent="0.2">
      <c r="A10" s="12"/>
      <c r="B10" s="14" t="s">
        <v>12</v>
      </c>
      <c r="C10" s="2" t="s">
        <v>13</v>
      </c>
      <c r="D10" s="15"/>
    </row>
    <row r="11" spans="1:5" s="3" customFormat="1" ht="25.5" x14ac:dyDescent="0.2">
      <c r="A11" s="12"/>
      <c r="B11" s="14" t="s">
        <v>14</v>
      </c>
      <c r="C11" s="2" t="s">
        <v>15</v>
      </c>
      <c r="D11" s="15"/>
    </row>
    <row r="12" spans="1:5" s="3" customFormat="1" ht="25.5" x14ac:dyDescent="0.2">
      <c r="A12" s="12"/>
      <c r="B12" s="14" t="s">
        <v>16</v>
      </c>
      <c r="C12" s="2" t="s">
        <v>17</v>
      </c>
      <c r="D12" s="15"/>
    </row>
    <row r="13" spans="1:5" s="3" customFormat="1" ht="25.5" x14ac:dyDescent="0.2">
      <c r="A13" s="12"/>
      <c r="B13" s="14" t="s">
        <v>18</v>
      </c>
      <c r="C13" s="2" t="s">
        <v>19</v>
      </c>
      <c r="D13" s="15"/>
    </row>
    <row r="14" spans="1:5" s="3" customFormat="1" ht="12.75" x14ac:dyDescent="0.2">
      <c r="A14" s="12"/>
      <c r="B14" s="14" t="s">
        <v>20</v>
      </c>
      <c r="C14" s="2" t="s">
        <v>21</v>
      </c>
      <c r="D14" s="15"/>
    </row>
    <row r="15" spans="1:5" s="3" customFormat="1" ht="12.75" x14ac:dyDescent="0.2">
      <c r="A15" s="12"/>
      <c r="B15" s="16" t="s">
        <v>22</v>
      </c>
      <c r="C15" s="2" t="s">
        <v>23</v>
      </c>
      <c r="D15" s="17"/>
    </row>
    <row r="16" spans="1:5" s="3" customFormat="1" ht="12.75" x14ac:dyDescent="0.2">
      <c r="A16" s="18">
        <v>3</v>
      </c>
      <c r="B16" s="19" t="s">
        <v>24</v>
      </c>
      <c r="C16" s="10"/>
      <c r="D16" s="128">
        <v>2.84</v>
      </c>
    </row>
    <row r="17" spans="1:4" s="3" customFormat="1" ht="12.75" x14ac:dyDescent="0.2">
      <c r="A17" s="131"/>
      <c r="B17" s="133"/>
      <c r="C17" s="20" t="s">
        <v>25</v>
      </c>
      <c r="D17" s="129"/>
    </row>
    <row r="18" spans="1:4" s="3" customFormat="1" ht="89.25" x14ac:dyDescent="0.2">
      <c r="A18" s="132"/>
      <c r="B18" s="133"/>
      <c r="C18" s="20" t="s">
        <v>26</v>
      </c>
      <c r="D18" s="130"/>
    </row>
    <row r="19" spans="1:4" s="3" customFormat="1" ht="12.75" x14ac:dyDescent="0.2">
      <c r="A19" s="120">
        <v>4</v>
      </c>
      <c r="B19" s="21" t="s">
        <v>27</v>
      </c>
      <c r="C19" s="22" t="s">
        <v>28</v>
      </c>
      <c r="D19" s="23">
        <v>7.0000000000000007E-2</v>
      </c>
    </row>
    <row r="20" spans="1:4" s="3" customFormat="1" ht="12.75" x14ac:dyDescent="0.2">
      <c r="A20" s="121"/>
      <c r="B20" s="24" t="s">
        <v>29</v>
      </c>
      <c r="C20" s="10" t="s">
        <v>9</v>
      </c>
      <c r="D20" s="25"/>
    </row>
    <row r="21" spans="1:4" s="3" customFormat="1" ht="12.75" x14ac:dyDescent="0.2">
      <c r="A21" s="26">
        <v>5</v>
      </c>
      <c r="B21" s="24" t="s">
        <v>30</v>
      </c>
      <c r="C21" s="10" t="s">
        <v>31</v>
      </c>
      <c r="D21" s="27">
        <v>1.02</v>
      </c>
    </row>
    <row r="22" spans="1:4" s="3" customFormat="1" ht="12.75" x14ac:dyDescent="0.2">
      <c r="A22" s="26">
        <v>6</v>
      </c>
      <c r="B22" s="24" t="s">
        <v>32</v>
      </c>
      <c r="C22" s="10" t="s">
        <v>31</v>
      </c>
      <c r="D22" s="27">
        <v>3.14</v>
      </c>
    </row>
    <row r="23" spans="1:4" s="3" customFormat="1" ht="25.5" x14ac:dyDescent="0.2">
      <c r="A23" s="26">
        <v>7</v>
      </c>
      <c r="B23" s="14" t="s">
        <v>33</v>
      </c>
      <c r="C23" s="28" t="s">
        <v>34</v>
      </c>
      <c r="D23" s="27">
        <v>0.18</v>
      </c>
    </row>
    <row r="24" spans="1:4" s="3" customFormat="1" ht="12.75" x14ac:dyDescent="0.2">
      <c r="A24" s="26">
        <v>8</v>
      </c>
      <c r="B24" s="14" t="s">
        <v>35</v>
      </c>
      <c r="C24" s="28" t="s">
        <v>36</v>
      </c>
      <c r="D24" s="27">
        <v>0.15</v>
      </c>
    </row>
    <row r="25" spans="1:4" s="3" customFormat="1" ht="12.75" x14ac:dyDescent="0.2">
      <c r="A25" s="26">
        <v>9</v>
      </c>
      <c r="B25" s="14" t="s">
        <v>37</v>
      </c>
      <c r="C25" s="28"/>
      <c r="D25" s="27">
        <v>0.12</v>
      </c>
    </row>
    <row r="26" spans="1:4" s="3" customFormat="1" ht="25.5" x14ac:dyDescent="0.2">
      <c r="A26" s="26">
        <v>10</v>
      </c>
      <c r="B26" s="14" t="s">
        <v>38</v>
      </c>
      <c r="C26" s="10"/>
      <c r="D26" s="27">
        <f>D28+D29+D30+D31</f>
        <v>3.04</v>
      </c>
    </row>
    <row r="27" spans="1:4" s="3" customFormat="1" ht="12.75" x14ac:dyDescent="0.2">
      <c r="A27" s="26"/>
      <c r="B27" s="24" t="s">
        <v>11</v>
      </c>
      <c r="C27" s="10"/>
      <c r="D27" s="26"/>
    </row>
    <row r="28" spans="1:4" s="3" customFormat="1" ht="63.75" x14ac:dyDescent="0.2">
      <c r="A28" s="26"/>
      <c r="B28" s="29" t="s">
        <v>39</v>
      </c>
      <c r="C28" s="10"/>
      <c r="D28" s="30">
        <v>1.55</v>
      </c>
    </row>
    <row r="29" spans="1:4" s="3" customFormat="1" ht="38.25" x14ac:dyDescent="0.2">
      <c r="A29" s="26"/>
      <c r="B29" s="29" t="s">
        <v>40</v>
      </c>
      <c r="C29" s="10"/>
      <c r="D29" s="30">
        <v>0.42</v>
      </c>
    </row>
    <row r="30" spans="1:4" s="3" customFormat="1" ht="63.75" x14ac:dyDescent="0.2">
      <c r="A30" s="26"/>
      <c r="B30" s="29" t="s">
        <v>41</v>
      </c>
      <c r="C30" s="10"/>
      <c r="D30" s="30">
        <v>0.44</v>
      </c>
    </row>
    <row r="31" spans="1:4" s="3" customFormat="1" ht="25.5" x14ac:dyDescent="0.2">
      <c r="A31" s="26"/>
      <c r="B31" s="31" t="s">
        <v>42</v>
      </c>
      <c r="C31" s="10"/>
      <c r="D31" s="30">
        <v>0.63</v>
      </c>
    </row>
    <row r="32" spans="1:4" s="3" customFormat="1" ht="51" x14ac:dyDescent="0.2">
      <c r="A32" s="26">
        <v>11</v>
      </c>
      <c r="B32" s="32" t="s">
        <v>43</v>
      </c>
      <c r="C32" s="10"/>
      <c r="D32" s="27">
        <v>1.5</v>
      </c>
    </row>
    <row r="33" spans="1:7" s="3" customFormat="1" ht="18.75" customHeight="1" x14ac:dyDescent="0.2">
      <c r="A33" s="26"/>
      <c r="B33" s="4" t="s">
        <v>44</v>
      </c>
      <c r="C33" s="33">
        <f>D34+D39+D46</f>
        <v>1.3</v>
      </c>
      <c r="D33" s="26"/>
    </row>
    <row r="34" spans="1:7" s="3" customFormat="1" ht="12.75" x14ac:dyDescent="0.2">
      <c r="A34" s="26">
        <v>12</v>
      </c>
      <c r="B34" s="34" t="s">
        <v>45</v>
      </c>
      <c r="C34" s="10"/>
      <c r="D34" s="35">
        <v>0.65</v>
      </c>
    </row>
    <row r="35" spans="1:7" s="3" customFormat="1" ht="32.25" hidden="1" customHeight="1" x14ac:dyDescent="0.2">
      <c r="A35" s="26"/>
      <c r="B35" s="36" t="s">
        <v>46</v>
      </c>
      <c r="C35" s="37" t="s">
        <v>47</v>
      </c>
      <c r="D35" s="38"/>
      <c r="G35" s="3" t="s">
        <v>48</v>
      </c>
    </row>
    <row r="36" spans="1:7" s="3" customFormat="1" ht="12.75" hidden="1" x14ac:dyDescent="0.2">
      <c r="A36" s="26"/>
      <c r="B36" s="36" t="s">
        <v>49</v>
      </c>
      <c r="C36" s="10" t="s">
        <v>50</v>
      </c>
      <c r="D36" s="38"/>
    </row>
    <row r="37" spans="1:7" s="3" customFormat="1" ht="12.75" hidden="1" x14ac:dyDescent="0.2">
      <c r="A37" s="26"/>
      <c r="B37" s="36" t="s">
        <v>51</v>
      </c>
      <c r="C37" s="10" t="s">
        <v>52</v>
      </c>
      <c r="D37" s="38"/>
    </row>
    <row r="38" spans="1:7" s="3" customFormat="1" ht="12.75" hidden="1" x14ac:dyDescent="0.2">
      <c r="A38" s="26"/>
      <c r="B38" s="36" t="s">
        <v>53</v>
      </c>
      <c r="C38" s="10" t="s">
        <v>54</v>
      </c>
      <c r="D38" s="38"/>
      <c r="F38" s="39"/>
      <c r="G38" s="40"/>
    </row>
    <row r="39" spans="1:7" s="3" customFormat="1" ht="25.5" x14ac:dyDescent="0.2">
      <c r="A39" s="26">
        <v>13</v>
      </c>
      <c r="B39" s="41" t="s">
        <v>55</v>
      </c>
      <c r="C39" s="10"/>
      <c r="D39" s="35">
        <v>0.6</v>
      </c>
    </row>
    <row r="40" spans="1:7" s="3" customFormat="1" ht="32.25" hidden="1" customHeight="1" x14ac:dyDescent="0.2">
      <c r="A40" s="26"/>
      <c r="B40" s="42" t="s">
        <v>56</v>
      </c>
      <c r="C40" s="10"/>
      <c r="D40" s="30">
        <v>0.05</v>
      </c>
    </row>
    <row r="41" spans="1:7" s="3" customFormat="1" ht="25.5" hidden="1" x14ac:dyDescent="0.2">
      <c r="A41" s="26"/>
      <c r="B41" s="43" t="s">
        <v>57</v>
      </c>
      <c r="C41" s="10"/>
      <c r="D41" s="26">
        <f>D42+D43+D44+D45</f>
        <v>0.14000000000000001</v>
      </c>
    </row>
    <row r="42" spans="1:7" s="3" customFormat="1" ht="12.75" hidden="1" x14ac:dyDescent="0.2">
      <c r="A42" s="26"/>
      <c r="B42" s="43" t="s">
        <v>58</v>
      </c>
      <c r="C42" s="10"/>
      <c r="D42" s="33">
        <v>0.11</v>
      </c>
    </row>
    <row r="43" spans="1:7" s="3" customFormat="1" ht="12.75" hidden="1" x14ac:dyDescent="0.2">
      <c r="A43" s="26"/>
      <c r="B43" s="43" t="s">
        <v>59</v>
      </c>
      <c r="C43" s="10"/>
      <c r="D43" s="30">
        <v>0.03</v>
      </c>
    </row>
    <row r="44" spans="1:7" s="3" customFormat="1" ht="12.75" hidden="1" x14ac:dyDescent="0.2">
      <c r="A44" s="26"/>
      <c r="B44" s="43" t="s">
        <v>60</v>
      </c>
      <c r="C44" s="10"/>
      <c r="D44" s="30">
        <v>0</v>
      </c>
    </row>
    <row r="45" spans="1:7" s="3" customFormat="1" ht="12.75" hidden="1" x14ac:dyDescent="0.2">
      <c r="A45" s="26"/>
      <c r="B45" s="43" t="s">
        <v>61</v>
      </c>
      <c r="C45" s="10"/>
      <c r="D45" s="30">
        <v>0</v>
      </c>
    </row>
    <row r="46" spans="1:7" s="3" customFormat="1" ht="12.75" x14ac:dyDescent="0.2">
      <c r="A46" s="26">
        <v>14</v>
      </c>
      <c r="B46" s="44" t="s">
        <v>62</v>
      </c>
      <c r="C46" s="37"/>
      <c r="D46" s="35">
        <v>0.05</v>
      </c>
    </row>
    <row r="47" spans="1:7" s="3" customFormat="1" ht="12.75" x14ac:dyDescent="0.2">
      <c r="A47" s="45"/>
      <c r="B47" s="32" t="s">
        <v>63</v>
      </c>
      <c r="C47" s="10"/>
      <c r="D47" s="46">
        <f>D7+D8+D16+D19+D21+D22+D23+D25+D26+D32+D34+D39+D46+D24</f>
        <v>14.97</v>
      </c>
    </row>
    <row r="48" spans="1:7" s="3" customFormat="1" ht="12.75" x14ac:dyDescent="0.2">
      <c r="A48" s="45"/>
      <c r="B48" s="32" t="s">
        <v>64</v>
      </c>
      <c r="C48" s="10"/>
      <c r="D48" s="27">
        <v>0.09</v>
      </c>
    </row>
    <row r="49" spans="1:4" s="3" customFormat="1" ht="12.75" x14ac:dyDescent="0.2">
      <c r="A49" s="45"/>
      <c r="B49" s="32" t="s">
        <v>65</v>
      </c>
      <c r="C49" s="10"/>
      <c r="D49" s="46">
        <f>D47+D48</f>
        <v>15.06</v>
      </c>
    </row>
    <row r="50" spans="1:4" s="3" customFormat="1" ht="12.75" x14ac:dyDescent="0.2">
      <c r="A50" s="47"/>
      <c r="B50" s="48"/>
      <c r="C50" s="47"/>
      <c r="D50" s="49"/>
    </row>
    <row r="51" spans="1:4" s="3" customFormat="1" ht="23.25" customHeight="1" x14ac:dyDescent="0.2">
      <c r="A51" s="122" t="s">
        <v>66</v>
      </c>
      <c r="B51" s="122"/>
      <c r="C51" s="122"/>
      <c r="D51" s="122"/>
    </row>
    <row r="52" spans="1:4" x14ac:dyDescent="0.25">
      <c r="A52" s="50"/>
    </row>
    <row r="53" spans="1:4" x14ac:dyDescent="0.25">
      <c r="A53" s="118" t="s">
        <v>67</v>
      </c>
      <c r="B53" s="118"/>
      <c r="C53" s="118" t="s">
        <v>68</v>
      </c>
      <c r="D53" s="118"/>
    </row>
    <row r="54" spans="1:4" x14ac:dyDescent="0.25">
      <c r="A54" s="123"/>
      <c r="B54" s="123"/>
      <c r="C54" s="123"/>
      <c r="D54" s="123"/>
    </row>
    <row r="56" spans="1:4" x14ac:dyDescent="0.25">
      <c r="A56" s="118"/>
      <c r="B56" s="118"/>
      <c r="C56" s="119"/>
      <c r="D56" s="119"/>
    </row>
  </sheetData>
  <mergeCells count="15">
    <mergeCell ref="A1:C1"/>
    <mergeCell ref="A2:D2"/>
    <mergeCell ref="A3:D3"/>
    <mergeCell ref="A4:D4"/>
    <mergeCell ref="D16:D18"/>
    <mergeCell ref="A17:A18"/>
    <mergeCell ref="B17:B18"/>
    <mergeCell ref="A56:B56"/>
    <mergeCell ref="C56:D56"/>
    <mergeCell ref="A19:A20"/>
    <mergeCell ref="A51:D51"/>
    <mergeCell ref="A53:B53"/>
    <mergeCell ref="C53:D53"/>
    <mergeCell ref="A54:B54"/>
    <mergeCell ref="C54:D5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4" workbookViewId="0">
      <selection activeCell="F11" sqref="F11"/>
    </sheetView>
  </sheetViews>
  <sheetFormatPr defaultRowHeight="15" x14ac:dyDescent="0.25"/>
  <cols>
    <col min="1" max="1" width="4.42578125" bestFit="1" customWidth="1"/>
    <col min="2" max="2" width="45.7109375" customWidth="1"/>
    <col min="3" max="3" width="21.7109375" customWidth="1"/>
    <col min="4" max="4" width="13.7109375" customWidth="1"/>
  </cols>
  <sheetData>
    <row r="1" spans="1:5" x14ac:dyDescent="0.25">
      <c r="A1" s="124" t="s">
        <v>0</v>
      </c>
      <c r="B1" s="124"/>
      <c r="C1" s="124"/>
      <c r="D1" s="1"/>
    </row>
    <row r="2" spans="1:5" ht="15.75" x14ac:dyDescent="0.25">
      <c r="A2" s="125" t="s">
        <v>69</v>
      </c>
      <c r="B2" s="126"/>
      <c r="C2" s="126"/>
      <c r="D2" s="126"/>
    </row>
    <row r="3" spans="1:5" ht="34.5" customHeight="1" x14ac:dyDescent="0.25">
      <c r="A3" s="127" t="s">
        <v>2</v>
      </c>
      <c r="B3" s="127"/>
      <c r="C3" s="127"/>
      <c r="D3" s="127"/>
    </row>
    <row r="4" spans="1:5" ht="15.75" x14ac:dyDescent="0.25">
      <c r="A4" s="126" t="s">
        <v>214</v>
      </c>
      <c r="B4" s="126"/>
      <c r="C4" s="126"/>
      <c r="D4" s="126"/>
    </row>
    <row r="5" spans="1:5" s="3" customFormat="1" ht="25.5" x14ac:dyDescent="0.2">
      <c r="A5" s="2" t="s">
        <v>3</v>
      </c>
      <c r="B5" s="2" t="s">
        <v>4</v>
      </c>
      <c r="C5" s="2" t="s">
        <v>5</v>
      </c>
      <c r="D5" s="2" t="s">
        <v>6</v>
      </c>
    </row>
    <row r="6" spans="1:5" s="3" customFormat="1" ht="12.75" x14ac:dyDescent="0.2">
      <c r="A6" s="2"/>
      <c r="B6" s="4" t="s">
        <v>7</v>
      </c>
      <c r="C6" s="5"/>
      <c r="D6" s="73">
        <f>D7+D8+D16+D18+D21+D23+D24+D25+D26+D32</f>
        <v>14.17</v>
      </c>
      <c r="E6" s="7"/>
    </row>
    <row r="7" spans="1:5" s="3" customFormat="1" ht="25.5" x14ac:dyDescent="0.2">
      <c r="A7" s="8">
        <v>1</v>
      </c>
      <c r="B7" s="9" t="s">
        <v>8</v>
      </c>
      <c r="C7" s="10" t="s">
        <v>9</v>
      </c>
      <c r="D7" s="69">
        <v>0.1</v>
      </c>
      <c r="E7" s="39"/>
    </row>
    <row r="8" spans="1:5" s="3" customFormat="1" ht="12.75" x14ac:dyDescent="0.2">
      <c r="A8" s="8">
        <v>2</v>
      </c>
      <c r="B8" s="12" t="s">
        <v>10</v>
      </c>
      <c r="C8" s="2"/>
      <c r="D8" s="107">
        <v>1.51</v>
      </c>
    </row>
    <row r="9" spans="1:5" s="3" customFormat="1" ht="12.75" x14ac:dyDescent="0.2">
      <c r="A9" s="12"/>
      <c r="B9" s="14" t="s">
        <v>11</v>
      </c>
      <c r="C9" s="2"/>
      <c r="D9" s="15"/>
    </row>
    <row r="10" spans="1:5" s="3" customFormat="1" ht="25.5" x14ac:dyDescent="0.2">
      <c r="A10" s="12"/>
      <c r="B10" s="14" t="s">
        <v>12</v>
      </c>
      <c r="C10" s="2" t="s">
        <v>13</v>
      </c>
      <c r="D10" s="15"/>
    </row>
    <row r="11" spans="1:5" s="3" customFormat="1" ht="25.5" x14ac:dyDescent="0.2">
      <c r="A11" s="12"/>
      <c r="B11" s="14" t="s">
        <v>94</v>
      </c>
      <c r="C11" s="2" t="s">
        <v>15</v>
      </c>
      <c r="D11" s="15"/>
    </row>
    <row r="12" spans="1:5" s="3" customFormat="1" ht="12.75" x14ac:dyDescent="0.2">
      <c r="A12" s="12"/>
      <c r="B12" s="14" t="s">
        <v>95</v>
      </c>
      <c r="C12" s="2" t="s">
        <v>15</v>
      </c>
      <c r="D12" s="15"/>
    </row>
    <row r="13" spans="1:5" s="3" customFormat="1" ht="25.5" x14ac:dyDescent="0.2">
      <c r="A13" s="12"/>
      <c r="B13" s="14" t="s">
        <v>96</v>
      </c>
      <c r="C13" s="2" t="s">
        <v>19</v>
      </c>
      <c r="D13" s="15"/>
    </row>
    <row r="14" spans="1:5" s="3" customFormat="1" ht="12.75" x14ac:dyDescent="0.2">
      <c r="A14" s="12"/>
      <c r="B14" s="14" t="s">
        <v>20</v>
      </c>
      <c r="C14" s="2" t="s">
        <v>21</v>
      </c>
      <c r="D14" s="15"/>
    </row>
    <row r="15" spans="1:5" s="3" customFormat="1" ht="12.75" x14ac:dyDescent="0.2">
      <c r="A15" s="12"/>
      <c r="B15" s="16" t="s">
        <v>22</v>
      </c>
      <c r="C15" s="2" t="s">
        <v>23</v>
      </c>
      <c r="D15" s="15"/>
    </row>
    <row r="16" spans="1:5" s="3" customFormat="1" ht="12.75" x14ac:dyDescent="0.2">
      <c r="A16" s="8">
        <v>3</v>
      </c>
      <c r="B16" s="16" t="s">
        <v>97</v>
      </c>
      <c r="C16" s="74" t="s">
        <v>98</v>
      </c>
      <c r="D16" s="107">
        <v>0.64</v>
      </c>
    </row>
    <row r="17" spans="1:5" s="3" customFormat="1" ht="12.75" x14ac:dyDescent="0.2">
      <c r="A17" s="12"/>
      <c r="B17" s="16" t="s">
        <v>99</v>
      </c>
      <c r="C17" s="74" t="s">
        <v>15</v>
      </c>
      <c r="D17" s="75"/>
    </row>
    <row r="18" spans="1:5" s="3" customFormat="1" ht="12.75" x14ac:dyDescent="0.2">
      <c r="A18" s="18">
        <v>4</v>
      </c>
      <c r="B18" s="19" t="s">
        <v>24</v>
      </c>
      <c r="C18" s="10"/>
      <c r="D18" s="128">
        <v>2.84</v>
      </c>
    </row>
    <row r="19" spans="1:5" s="3" customFormat="1" ht="12.75" x14ac:dyDescent="0.2">
      <c r="A19" s="131"/>
      <c r="B19" s="133"/>
      <c r="C19" s="20" t="s">
        <v>70</v>
      </c>
      <c r="D19" s="129"/>
    </row>
    <row r="20" spans="1:5" s="3" customFormat="1" ht="89.25" x14ac:dyDescent="0.2">
      <c r="A20" s="132"/>
      <c r="B20" s="133"/>
      <c r="C20" s="20" t="s">
        <v>100</v>
      </c>
      <c r="D20" s="130"/>
      <c r="E20" s="39"/>
    </row>
    <row r="21" spans="1:5" s="3" customFormat="1" ht="12.75" x14ac:dyDescent="0.2">
      <c r="A21" s="120">
        <v>5</v>
      </c>
      <c r="B21" s="21" t="s">
        <v>27</v>
      </c>
      <c r="C21" s="22" t="s">
        <v>28</v>
      </c>
      <c r="D21" s="23">
        <v>0.05</v>
      </c>
    </row>
    <row r="22" spans="1:5" s="3" customFormat="1" ht="12.75" x14ac:dyDescent="0.2">
      <c r="A22" s="121"/>
      <c r="B22" s="70" t="s">
        <v>29</v>
      </c>
      <c r="C22" s="10" t="s">
        <v>9</v>
      </c>
      <c r="D22" s="25"/>
    </row>
    <row r="23" spans="1:5" s="3" customFormat="1" ht="12.75" x14ac:dyDescent="0.2">
      <c r="A23" s="94">
        <v>6</v>
      </c>
      <c r="B23" s="70" t="s">
        <v>30</v>
      </c>
      <c r="C23" s="10" t="s">
        <v>31</v>
      </c>
      <c r="D23" s="27">
        <v>1.02</v>
      </c>
    </row>
    <row r="24" spans="1:5" s="3" customFormat="1" ht="12.75" x14ac:dyDescent="0.2">
      <c r="A24" s="94">
        <v>7</v>
      </c>
      <c r="B24" s="70" t="s">
        <v>32</v>
      </c>
      <c r="C24" s="10" t="s">
        <v>31</v>
      </c>
      <c r="D24" s="27">
        <v>3.14</v>
      </c>
    </row>
    <row r="25" spans="1:5" s="3" customFormat="1" ht="12.75" x14ac:dyDescent="0.2">
      <c r="A25" s="94">
        <v>8</v>
      </c>
      <c r="B25" s="14" t="s">
        <v>37</v>
      </c>
      <c r="C25" s="28"/>
      <c r="D25" s="27">
        <v>0.1</v>
      </c>
    </row>
    <row r="26" spans="1:5" s="3" customFormat="1" ht="25.5" x14ac:dyDescent="0.2">
      <c r="A26" s="94">
        <v>9</v>
      </c>
      <c r="B26" s="14" t="s">
        <v>38</v>
      </c>
      <c r="C26" s="10"/>
      <c r="D26" s="27">
        <f>D28+D29+D30+D31</f>
        <v>3.19</v>
      </c>
    </row>
    <row r="27" spans="1:5" s="3" customFormat="1" ht="12.75" x14ac:dyDescent="0.2">
      <c r="A27" s="94"/>
      <c r="B27" s="70" t="s">
        <v>11</v>
      </c>
      <c r="C27" s="10"/>
      <c r="D27" s="94"/>
    </row>
    <row r="28" spans="1:5" s="3" customFormat="1" ht="63.75" x14ac:dyDescent="0.2">
      <c r="A28" s="94"/>
      <c r="B28" s="29" t="s">
        <v>39</v>
      </c>
      <c r="C28" s="10"/>
      <c r="D28" s="30">
        <v>1.65</v>
      </c>
    </row>
    <row r="29" spans="1:5" s="3" customFormat="1" ht="38.25" x14ac:dyDescent="0.2">
      <c r="A29" s="94"/>
      <c r="B29" s="29" t="s">
        <v>40</v>
      </c>
      <c r="C29" s="10"/>
      <c r="D29" s="30">
        <v>0.47</v>
      </c>
    </row>
    <row r="30" spans="1:5" s="3" customFormat="1" ht="63.75" x14ac:dyDescent="0.2">
      <c r="A30" s="94"/>
      <c r="B30" s="29" t="s">
        <v>41</v>
      </c>
      <c r="C30" s="10"/>
      <c r="D30" s="30">
        <v>0.51</v>
      </c>
    </row>
    <row r="31" spans="1:5" s="3" customFormat="1" ht="25.5" x14ac:dyDescent="0.2">
      <c r="A31" s="94"/>
      <c r="B31" s="31" t="s">
        <v>42</v>
      </c>
      <c r="C31" s="10"/>
      <c r="D31" s="30">
        <v>0.56000000000000005</v>
      </c>
    </row>
    <row r="32" spans="1:5" s="3" customFormat="1" ht="51" x14ac:dyDescent="0.2">
      <c r="A32" s="94">
        <v>10</v>
      </c>
      <c r="B32" s="32" t="s">
        <v>43</v>
      </c>
      <c r="C32" s="10"/>
      <c r="D32" s="27">
        <v>1.58</v>
      </c>
    </row>
    <row r="33" spans="1:7" s="3" customFormat="1" ht="18.75" customHeight="1" x14ac:dyDescent="0.2">
      <c r="A33" s="94"/>
      <c r="B33" s="4" t="s">
        <v>44</v>
      </c>
      <c r="C33" s="33"/>
      <c r="D33" s="95">
        <f>D34+D39+D46</f>
        <v>1.4300000000000002</v>
      </c>
    </row>
    <row r="34" spans="1:7" s="3" customFormat="1" ht="12.75" x14ac:dyDescent="0.2">
      <c r="A34" s="94">
        <v>11</v>
      </c>
      <c r="B34" s="63" t="s">
        <v>45</v>
      </c>
      <c r="C34" s="10"/>
      <c r="D34" s="35">
        <v>0.61</v>
      </c>
    </row>
    <row r="35" spans="1:7" s="3" customFormat="1" ht="30.75" hidden="1" customHeight="1" x14ac:dyDescent="0.2">
      <c r="A35" s="94"/>
      <c r="B35" s="36" t="s">
        <v>46</v>
      </c>
      <c r="C35" s="37" t="s">
        <v>104</v>
      </c>
      <c r="D35" s="38">
        <v>0</v>
      </c>
      <c r="G35" s="3" t="s">
        <v>48</v>
      </c>
    </row>
    <row r="36" spans="1:7" s="3" customFormat="1" ht="12.75" hidden="1" x14ac:dyDescent="0.2">
      <c r="A36" s="94"/>
      <c r="B36" s="36" t="s">
        <v>105</v>
      </c>
      <c r="C36" s="10" t="s">
        <v>106</v>
      </c>
      <c r="D36" s="38">
        <v>0.27</v>
      </c>
    </row>
    <row r="37" spans="1:7" s="3" customFormat="1" ht="30.75" hidden="1" customHeight="1" x14ac:dyDescent="0.2">
      <c r="A37" s="94"/>
      <c r="B37" s="36" t="s">
        <v>107</v>
      </c>
      <c r="C37" s="2" t="s">
        <v>108</v>
      </c>
      <c r="D37" s="38">
        <v>0.18</v>
      </c>
    </row>
    <row r="38" spans="1:7" s="3" customFormat="1" ht="12.75" hidden="1" x14ac:dyDescent="0.2">
      <c r="A38" s="94"/>
      <c r="B38" s="36" t="s">
        <v>53</v>
      </c>
      <c r="C38" s="10" t="s">
        <v>88</v>
      </c>
      <c r="D38" s="38">
        <v>0.03</v>
      </c>
      <c r="F38" s="39"/>
      <c r="G38" s="40"/>
    </row>
    <row r="39" spans="1:7" s="3" customFormat="1" ht="25.5" x14ac:dyDescent="0.2">
      <c r="A39" s="94">
        <v>12</v>
      </c>
      <c r="B39" s="63" t="s">
        <v>109</v>
      </c>
      <c r="C39" s="10"/>
      <c r="D39" s="72">
        <v>0.72</v>
      </c>
    </row>
    <row r="40" spans="1:7" s="3" customFormat="1" ht="30.75" hidden="1" customHeight="1" x14ac:dyDescent="0.2">
      <c r="A40" s="94"/>
      <c r="B40" s="36" t="s">
        <v>78</v>
      </c>
      <c r="C40" s="10"/>
      <c r="D40" s="30"/>
    </row>
    <row r="41" spans="1:7" s="3" customFormat="1" ht="25.5" hidden="1" x14ac:dyDescent="0.2">
      <c r="A41" s="94"/>
      <c r="B41" s="66" t="s">
        <v>57</v>
      </c>
      <c r="C41" s="10"/>
      <c r="D41" s="33">
        <f>D42+D43+D44+D45</f>
        <v>1.2929999999999999</v>
      </c>
    </row>
    <row r="42" spans="1:7" s="3" customFormat="1" ht="12.75" hidden="1" x14ac:dyDescent="0.2">
      <c r="A42" s="94"/>
      <c r="B42" s="66" t="s">
        <v>58</v>
      </c>
      <c r="C42" s="10"/>
      <c r="D42" s="33">
        <v>0.96</v>
      </c>
    </row>
    <row r="43" spans="1:7" s="3" customFormat="1" ht="12.75" hidden="1" x14ac:dyDescent="0.2">
      <c r="A43" s="94"/>
      <c r="B43" s="66" t="s">
        <v>59</v>
      </c>
      <c r="C43" s="10"/>
      <c r="D43" s="30">
        <v>0.23</v>
      </c>
    </row>
    <row r="44" spans="1:7" s="3" customFormat="1" ht="12.75" hidden="1" x14ac:dyDescent="0.2">
      <c r="A44" s="94"/>
      <c r="B44" s="66" t="s">
        <v>60</v>
      </c>
      <c r="C44" s="10"/>
      <c r="D44" s="30">
        <v>3.0000000000000001E-3</v>
      </c>
    </row>
    <row r="45" spans="1:7" s="3" customFormat="1" ht="12.75" hidden="1" x14ac:dyDescent="0.2">
      <c r="A45" s="94"/>
      <c r="B45" s="66" t="s">
        <v>61</v>
      </c>
      <c r="C45" s="10"/>
      <c r="D45" s="30">
        <v>0.1</v>
      </c>
    </row>
    <row r="46" spans="1:7" s="3" customFormat="1" ht="12.75" x14ac:dyDescent="0.2">
      <c r="A46" s="94">
        <v>13</v>
      </c>
      <c r="B46" s="67" t="s">
        <v>110</v>
      </c>
      <c r="C46" s="37"/>
      <c r="D46" s="76">
        <v>0.1</v>
      </c>
    </row>
    <row r="47" spans="1:7" s="3" customFormat="1" ht="12.75" x14ac:dyDescent="0.2">
      <c r="A47" s="45"/>
      <c r="B47" s="32" t="s">
        <v>63</v>
      </c>
      <c r="C47" s="10"/>
      <c r="D47" s="95">
        <f>D7+D8+D16+D18+D21+D23+D24+D25+D26+D32+D34+D39+D46</f>
        <v>15.6</v>
      </c>
    </row>
    <row r="48" spans="1:7" s="3" customFormat="1" ht="12.75" x14ac:dyDescent="0.2">
      <c r="A48" s="45"/>
      <c r="B48" s="32" t="s">
        <v>64</v>
      </c>
      <c r="C48" s="10"/>
      <c r="D48" s="27">
        <v>0.09</v>
      </c>
    </row>
    <row r="49" spans="1:4" s="3" customFormat="1" ht="12.75" x14ac:dyDescent="0.2">
      <c r="A49" s="45"/>
      <c r="B49" s="32" t="s">
        <v>65</v>
      </c>
      <c r="C49" s="10"/>
      <c r="D49" s="95">
        <f>D47+D48</f>
        <v>15.69</v>
      </c>
    </row>
    <row r="50" spans="1:4" s="3" customFormat="1" ht="12.75" x14ac:dyDescent="0.2">
      <c r="A50" s="47"/>
      <c r="B50" s="48"/>
      <c r="C50" s="47"/>
      <c r="D50" s="49"/>
    </row>
    <row r="51" spans="1:4" s="3" customFormat="1" ht="27.75" customHeight="1" x14ac:dyDescent="0.2">
      <c r="A51" s="122" t="s">
        <v>66</v>
      </c>
      <c r="B51" s="122"/>
      <c r="C51" s="122"/>
      <c r="D51" s="122"/>
    </row>
    <row r="52" spans="1:4" x14ac:dyDescent="0.25">
      <c r="A52" s="50"/>
    </row>
    <row r="53" spans="1:4" x14ac:dyDescent="0.25">
      <c r="A53" s="118" t="s">
        <v>67</v>
      </c>
      <c r="B53" s="118"/>
      <c r="C53" s="118" t="s">
        <v>68</v>
      </c>
      <c r="D53" s="118"/>
    </row>
    <row r="54" spans="1:4" x14ac:dyDescent="0.25">
      <c r="A54" s="123"/>
      <c r="B54" s="123"/>
      <c r="C54" s="123"/>
      <c r="D54" s="123"/>
    </row>
    <row r="56" spans="1:4" x14ac:dyDescent="0.25">
      <c r="A56" s="118"/>
      <c r="B56" s="118"/>
      <c r="C56" s="119"/>
      <c r="D56" s="119"/>
    </row>
  </sheetData>
  <mergeCells count="15">
    <mergeCell ref="A56:B56"/>
    <mergeCell ref="C56:D56"/>
    <mergeCell ref="A21:A22"/>
    <mergeCell ref="A51:D51"/>
    <mergeCell ref="A53:B53"/>
    <mergeCell ref="C53:D53"/>
    <mergeCell ref="A54:B54"/>
    <mergeCell ref="C54:D54"/>
    <mergeCell ref="A1:C1"/>
    <mergeCell ref="A2:D2"/>
    <mergeCell ref="A3:D3"/>
    <mergeCell ref="A4:D4"/>
    <mergeCell ref="D18:D20"/>
    <mergeCell ref="A19:A20"/>
    <mergeCell ref="B19:B20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22" workbookViewId="0">
      <selection activeCell="G34" sqref="G34"/>
    </sheetView>
  </sheetViews>
  <sheetFormatPr defaultRowHeight="15" x14ac:dyDescent="0.25"/>
  <cols>
    <col min="1" max="1" width="4.42578125" bestFit="1" customWidth="1"/>
    <col min="2" max="2" width="45.7109375" customWidth="1"/>
    <col min="3" max="3" width="22.7109375" bestFit="1" customWidth="1"/>
    <col min="4" max="4" width="13.7109375" customWidth="1"/>
  </cols>
  <sheetData>
    <row r="1" spans="1:5" x14ac:dyDescent="0.25">
      <c r="A1" s="124" t="s">
        <v>0</v>
      </c>
      <c r="B1" s="124"/>
      <c r="C1" s="124"/>
      <c r="D1" s="1"/>
    </row>
    <row r="2" spans="1:5" ht="15.75" x14ac:dyDescent="0.25">
      <c r="A2" s="125" t="s">
        <v>1</v>
      </c>
      <c r="B2" s="126"/>
      <c r="C2" s="126"/>
      <c r="D2" s="126"/>
    </row>
    <row r="3" spans="1:5" ht="34.5" customHeight="1" x14ac:dyDescent="0.25">
      <c r="A3" s="127" t="s">
        <v>2</v>
      </c>
      <c r="B3" s="127"/>
      <c r="C3" s="127"/>
      <c r="D3" s="127"/>
    </row>
    <row r="4" spans="1:5" ht="15.75" x14ac:dyDescent="0.25">
      <c r="A4" s="126" t="s">
        <v>216</v>
      </c>
      <c r="B4" s="126"/>
      <c r="C4" s="126"/>
      <c r="D4" s="126"/>
    </row>
    <row r="5" spans="1:5" s="3" customFormat="1" ht="25.5" x14ac:dyDescent="0.2">
      <c r="A5" s="2" t="s">
        <v>3</v>
      </c>
      <c r="B5" s="2" t="s">
        <v>4</v>
      </c>
      <c r="C5" s="2" t="s">
        <v>5</v>
      </c>
      <c r="D5" s="2" t="s">
        <v>6</v>
      </c>
    </row>
    <row r="6" spans="1:5" s="3" customFormat="1" ht="12.75" x14ac:dyDescent="0.2">
      <c r="A6" s="2"/>
      <c r="B6" s="4" t="s">
        <v>7</v>
      </c>
      <c r="C6" s="5">
        <f>D7+D8+D16+D19+D21+D22+D23+D25+D26+D32+D24</f>
        <v>13.590000000000002</v>
      </c>
      <c r="D6" s="6"/>
      <c r="E6" s="7"/>
    </row>
    <row r="7" spans="1:5" s="3" customFormat="1" ht="25.5" x14ac:dyDescent="0.2">
      <c r="A7" s="8">
        <v>1</v>
      </c>
      <c r="B7" s="9" t="s">
        <v>8</v>
      </c>
      <c r="C7" s="10" t="s">
        <v>9</v>
      </c>
      <c r="D7" s="69">
        <v>0.1</v>
      </c>
    </row>
    <row r="8" spans="1:5" s="3" customFormat="1" ht="12.75" x14ac:dyDescent="0.2">
      <c r="A8" s="8">
        <v>2</v>
      </c>
      <c r="B8" s="12" t="s">
        <v>10</v>
      </c>
      <c r="C8" s="2"/>
      <c r="D8" s="107">
        <v>1.51</v>
      </c>
    </row>
    <row r="9" spans="1:5" s="3" customFormat="1" ht="12.75" x14ac:dyDescent="0.2">
      <c r="A9" s="12"/>
      <c r="B9" s="14" t="s">
        <v>11</v>
      </c>
      <c r="C9" s="2"/>
      <c r="D9" s="15"/>
    </row>
    <row r="10" spans="1:5" s="3" customFormat="1" ht="25.5" x14ac:dyDescent="0.2">
      <c r="A10" s="12"/>
      <c r="B10" s="14" t="s">
        <v>12</v>
      </c>
      <c r="C10" s="2" t="s">
        <v>13</v>
      </c>
      <c r="D10" s="15"/>
    </row>
    <row r="11" spans="1:5" s="3" customFormat="1" ht="25.5" x14ac:dyDescent="0.2">
      <c r="A11" s="12"/>
      <c r="B11" s="14" t="s">
        <v>14</v>
      </c>
      <c r="C11" s="2" t="s">
        <v>15</v>
      </c>
      <c r="D11" s="15"/>
    </row>
    <row r="12" spans="1:5" s="3" customFormat="1" ht="25.5" x14ac:dyDescent="0.2">
      <c r="A12" s="12"/>
      <c r="B12" s="14" t="s">
        <v>16</v>
      </c>
      <c r="C12" s="2" t="s">
        <v>17</v>
      </c>
      <c r="D12" s="15"/>
    </row>
    <row r="13" spans="1:5" s="3" customFormat="1" ht="25.5" x14ac:dyDescent="0.2">
      <c r="A13" s="12"/>
      <c r="B13" s="14" t="s">
        <v>18</v>
      </c>
      <c r="C13" s="2" t="s">
        <v>19</v>
      </c>
      <c r="D13" s="15"/>
    </row>
    <row r="14" spans="1:5" s="3" customFormat="1" ht="12.75" x14ac:dyDescent="0.2">
      <c r="A14" s="12"/>
      <c r="B14" s="14" t="s">
        <v>20</v>
      </c>
      <c r="C14" s="2" t="s">
        <v>21</v>
      </c>
      <c r="D14" s="15"/>
    </row>
    <row r="15" spans="1:5" s="3" customFormat="1" ht="12.75" x14ac:dyDescent="0.2">
      <c r="A15" s="12"/>
      <c r="B15" s="16" t="s">
        <v>22</v>
      </c>
      <c r="C15" s="2" t="s">
        <v>23</v>
      </c>
      <c r="D15" s="108"/>
    </row>
    <row r="16" spans="1:5" s="3" customFormat="1" ht="12.75" x14ac:dyDescent="0.2">
      <c r="A16" s="18">
        <v>3</v>
      </c>
      <c r="B16" s="19" t="s">
        <v>24</v>
      </c>
      <c r="C16" s="10"/>
      <c r="D16" s="128">
        <v>2.84</v>
      </c>
    </row>
    <row r="17" spans="1:4" s="3" customFormat="1" ht="12.75" x14ac:dyDescent="0.2">
      <c r="A17" s="131"/>
      <c r="B17" s="133"/>
      <c r="C17" s="20" t="s">
        <v>25</v>
      </c>
      <c r="D17" s="129"/>
    </row>
    <row r="18" spans="1:4" s="3" customFormat="1" ht="102" x14ac:dyDescent="0.2">
      <c r="A18" s="132"/>
      <c r="B18" s="133"/>
      <c r="C18" s="20" t="s">
        <v>215</v>
      </c>
      <c r="D18" s="130"/>
    </row>
    <row r="19" spans="1:4" s="3" customFormat="1" ht="12.75" x14ac:dyDescent="0.2">
      <c r="A19" s="120">
        <v>4</v>
      </c>
      <c r="B19" s="21" t="s">
        <v>27</v>
      </c>
      <c r="C19" s="22" t="s">
        <v>28</v>
      </c>
      <c r="D19" s="23">
        <v>7.0000000000000007E-2</v>
      </c>
    </row>
    <row r="20" spans="1:4" s="3" customFormat="1" ht="12.75" x14ac:dyDescent="0.2">
      <c r="A20" s="121"/>
      <c r="B20" s="70" t="s">
        <v>29</v>
      </c>
      <c r="C20" s="10" t="s">
        <v>9</v>
      </c>
      <c r="D20" s="25"/>
    </row>
    <row r="21" spans="1:4" s="3" customFormat="1" ht="12.75" x14ac:dyDescent="0.2">
      <c r="A21" s="94">
        <v>5</v>
      </c>
      <c r="B21" s="70" t="s">
        <v>30</v>
      </c>
      <c r="C21" s="10" t="s">
        <v>31</v>
      </c>
      <c r="D21" s="27">
        <v>1.02</v>
      </c>
    </row>
    <row r="22" spans="1:4" s="3" customFormat="1" ht="12.75" x14ac:dyDescent="0.2">
      <c r="A22" s="94">
        <v>6</v>
      </c>
      <c r="B22" s="70" t="s">
        <v>32</v>
      </c>
      <c r="C22" s="10" t="s">
        <v>31</v>
      </c>
      <c r="D22" s="27">
        <v>3.14</v>
      </c>
    </row>
    <row r="23" spans="1:4" s="3" customFormat="1" ht="25.5" x14ac:dyDescent="0.2">
      <c r="A23" s="94">
        <v>7</v>
      </c>
      <c r="B23" s="14" t="s">
        <v>33</v>
      </c>
      <c r="C23" s="28" t="s">
        <v>34</v>
      </c>
      <c r="D23" s="27">
        <v>0.18</v>
      </c>
    </row>
    <row r="24" spans="1:4" s="3" customFormat="1" ht="12.75" x14ac:dyDescent="0.2">
      <c r="A24" s="94">
        <v>8</v>
      </c>
      <c r="B24" s="14" t="s">
        <v>35</v>
      </c>
      <c r="C24" s="28" t="s">
        <v>36</v>
      </c>
      <c r="D24" s="27">
        <v>0.15</v>
      </c>
    </row>
    <row r="25" spans="1:4" s="3" customFormat="1" ht="12.75" x14ac:dyDescent="0.2">
      <c r="A25" s="94">
        <v>9</v>
      </c>
      <c r="B25" s="14" t="s">
        <v>37</v>
      </c>
      <c r="C25" s="28"/>
      <c r="D25" s="27">
        <v>0.14000000000000001</v>
      </c>
    </row>
    <row r="26" spans="1:4" s="3" customFormat="1" ht="25.5" x14ac:dyDescent="0.2">
      <c r="A26" s="94">
        <v>10</v>
      </c>
      <c r="B26" s="14" t="s">
        <v>38</v>
      </c>
      <c r="C26" s="10"/>
      <c r="D26" s="27">
        <f>D28+D29+D30+D31</f>
        <v>2.94</v>
      </c>
    </row>
    <row r="27" spans="1:4" s="3" customFormat="1" ht="12.75" x14ac:dyDescent="0.2">
      <c r="A27" s="94"/>
      <c r="B27" s="70" t="s">
        <v>11</v>
      </c>
      <c r="C27" s="10"/>
      <c r="D27" s="94"/>
    </row>
    <row r="28" spans="1:4" s="3" customFormat="1" ht="63.75" x14ac:dyDescent="0.2">
      <c r="A28" s="94"/>
      <c r="B28" s="29" t="s">
        <v>39</v>
      </c>
      <c r="C28" s="10"/>
      <c r="D28" s="30">
        <v>1.5</v>
      </c>
    </row>
    <row r="29" spans="1:4" s="3" customFormat="1" ht="38.25" x14ac:dyDescent="0.2">
      <c r="A29" s="94"/>
      <c r="B29" s="29" t="s">
        <v>40</v>
      </c>
      <c r="C29" s="10"/>
      <c r="D29" s="30">
        <v>0.37</v>
      </c>
    </row>
    <row r="30" spans="1:4" s="3" customFormat="1" ht="69" customHeight="1" x14ac:dyDescent="0.2">
      <c r="A30" s="94"/>
      <c r="B30" s="29" t="s">
        <v>41</v>
      </c>
      <c r="C30" s="10"/>
      <c r="D30" s="30">
        <v>0.51</v>
      </c>
    </row>
    <row r="31" spans="1:4" s="3" customFormat="1" ht="25.5" x14ac:dyDescent="0.2">
      <c r="A31" s="94"/>
      <c r="B31" s="31" t="s">
        <v>42</v>
      </c>
      <c r="C31" s="10"/>
      <c r="D31" s="30">
        <v>0.56000000000000005</v>
      </c>
    </row>
    <row r="32" spans="1:4" s="3" customFormat="1" ht="51" x14ac:dyDescent="0.2">
      <c r="A32" s="94">
        <v>11</v>
      </c>
      <c r="B32" s="32" t="s">
        <v>43</v>
      </c>
      <c r="C32" s="10"/>
      <c r="D32" s="27">
        <v>1.5</v>
      </c>
    </row>
    <row r="33" spans="1:7" s="3" customFormat="1" ht="18.75" customHeight="1" x14ac:dyDescent="0.2">
      <c r="A33" s="94"/>
      <c r="B33" s="4" t="s">
        <v>44</v>
      </c>
      <c r="C33" s="33">
        <f>D34+D39+D46</f>
        <v>1.56</v>
      </c>
      <c r="D33" s="94"/>
    </row>
    <row r="34" spans="1:7" s="3" customFormat="1" ht="12.75" x14ac:dyDescent="0.2">
      <c r="A34" s="94">
        <v>12</v>
      </c>
      <c r="B34" s="34" t="s">
        <v>45</v>
      </c>
      <c r="C34" s="10"/>
      <c r="D34" s="35">
        <v>1.27</v>
      </c>
    </row>
    <row r="35" spans="1:7" s="3" customFormat="1" ht="31.5" hidden="1" customHeight="1" x14ac:dyDescent="0.2">
      <c r="A35" s="94"/>
      <c r="B35" s="36" t="s">
        <v>46</v>
      </c>
      <c r="C35" s="37" t="s">
        <v>47</v>
      </c>
      <c r="D35" s="38"/>
      <c r="G35" s="3" t="s">
        <v>48</v>
      </c>
    </row>
    <row r="36" spans="1:7" s="3" customFormat="1" ht="12.75" hidden="1" x14ac:dyDescent="0.2">
      <c r="A36" s="94"/>
      <c r="B36" s="36" t="s">
        <v>49</v>
      </c>
      <c r="C36" s="10" t="s">
        <v>50</v>
      </c>
      <c r="D36" s="38"/>
    </row>
    <row r="37" spans="1:7" s="3" customFormat="1" ht="12.75" hidden="1" x14ac:dyDescent="0.2">
      <c r="A37" s="94"/>
      <c r="B37" s="36" t="s">
        <v>51</v>
      </c>
      <c r="C37" s="10" t="s">
        <v>52</v>
      </c>
      <c r="D37" s="38"/>
    </row>
    <row r="38" spans="1:7" s="3" customFormat="1" ht="12.75" hidden="1" x14ac:dyDescent="0.2">
      <c r="A38" s="94"/>
      <c r="B38" s="36" t="s">
        <v>53</v>
      </c>
      <c r="C38" s="10" t="s">
        <v>54</v>
      </c>
      <c r="D38" s="38"/>
      <c r="F38" s="39"/>
      <c r="G38" s="40"/>
    </row>
    <row r="39" spans="1:7" s="3" customFormat="1" ht="25.5" x14ac:dyDescent="0.2">
      <c r="A39" s="94">
        <v>13</v>
      </c>
      <c r="B39" s="41" t="s">
        <v>55</v>
      </c>
      <c r="C39" s="10"/>
      <c r="D39" s="35">
        <f>D40+D41</f>
        <v>0.19</v>
      </c>
    </row>
    <row r="40" spans="1:7" s="3" customFormat="1" ht="31.5" hidden="1" customHeight="1" x14ac:dyDescent="0.2">
      <c r="A40" s="94"/>
      <c r="B40" s="42" t="s">
        <v>56</v>
      </c>
      <c r="C40" s="10"/>
      <c r="D40" s="30">
        <v>0.05</v>
      </c>
    </row>
    <row r="41" spans="1:7" s="3" customFormat="1" ht="25.5" hidden="1" x14ac:dyDescent="0.2">
      <c r="A41" s="94"/>
      <c r="B41" s="43" t="s">
        <v>57</v>
      </c>
      <c r="C41" s="10"/>
      <c r="D41" s="94">
        <f>D42+D43+D44+D45</f>
        <v>0.14000000000000001</v>
      </c>
    </row>
    <row r="42" spans="1:7" s="3" customFormat="1" ht="12.75" hidden="1" x14ac:dyDescent="0.2">
      <c r="A42" s="94"/>
      <c r="B42" s="43" t="s">
        <v>58</v>
      </c>
      <c r="C42" s="10"/>
      <c r="D42" s="33">
        <v>0.11</v>
      </c>
    </row>
    <row r="43" spans="1:7" s="3" customFormat="1" ht="12.75" hidden="1" x14ac:dyDescent="0.2">
      <c r="A43" s="94"/>
      <c r="B43" s="43" t="s">
        <v>59</v>
      </c>
      <c r="C43" s="10"/>
      <c r="D43" s="30">
        <v>0.03</v>
      </c>
    </row>
    <row r="44" spans="1:7" s="3" customFormat="1" ht="12.75" hidden="1" x14ac:dyDescent="0.2">
      <c r="A44" s="94"/>
      <c r="B44" s="43" t="s">
        <v>60</v>
      </c>
      <c r="C44" s="10"/>
      <c r="D44" s="30">
        <v>0</v>
      </c>
    </row>
    <row r="45" spans="1:7" s="3" customFormat="1" ht="12.75" hidden="1" x14ac:dyDescent="0.2">
      <c r="A45" s="94"/>
      <c r="B45" s="43" t="s">
        <v>61</v>
      </c>
      <c r="C45" s="10"/>
      <c r="D45" s="30">
        <v>0</v>
      </c>
    </row>
    <row r="46" spans="1:7" s="3" customFormat="1" ht="12.75" x14ac:dyDescent="0.2">
      <c r="A46" s="94">
        <v>14</v>
      </c>
      <c r="B46" s="44" t="s">
        <v>62</v>
      </c>
      <c r="C46" s="37"/>
      <c r="D46" s="35">
        <v>0.1</v>
      </c>
    </row>
    <row r="47" spans="1:7" s="3" customFormat="1" ht="12.75" x14ac:dyDescent="0.2">
      <c r="A47" s="45"/>
      <c r="B47" s="32" t="s">
        <v>63</v>
      </c>
      <c r="C47" s="10"/>
      <c r="D47" s="95">
        <f>D7+D8+D16+D19+D21+D22+D23+D25+D26+D32+D34+D39+D46+D24</f>
        <v>15.15</v>
      </c>
    </row>
    <row r="48" spans="1:7" s="3" customFormat="1" ht="12.75" x14ac:dyDescent="0.2">
      <c r="A48" s="45"/>
      <c r="B48" s="32" t="s">
        <v>64</v>
      </c>
      <c r="C48" s="10"/>
      <c r="D48" s="27">
        <v>0.09</v>
      </c>
    </row>
    <row r="49" spans="1:4" s="3" customFormat="1" ht="12.75" x14ac:dyDescent="0.2">
      <c r="A49" s="45"/>
      <c r="B49" s="32" t="s">
        <v>65</v>
      </c>
      <c r="C49" s="10"/>
      <c r="D49" s="95">
        <f>D47+D48</f>
        <v>15.24</v>
      </c>
    </row>
    <row r="50" spans="1:4" s="3" customFormat="1" ht="12.75" x14ac:dyDescent="0.2">
      <c r="A50" s="47"/>
      <c r="B50" s="48"/>
      <c r="C50" s="47"/>
      <c r="D50" s="49"/>
    </row>
    <row r="51" spans="1:4" s="3" customFormat="1" ht="23.25" customHeight="1" x14ac:dyDescent="0.2">
      <c r="A51" s="122" t="s">
        <v>66</v>
      </c>
      <c r="B51" s="122"/>
      <c r="C51" s="122"/>
      <c r="D51" s="122"/>
    </row>
    <row r="52" spans="1:4" x14ac:dyDescent="0.25">
      <c r="A52" s="50"/>
    </row>
    <row r="53" spans="1:4" x14ac:dyDescent="0.25">
      <c r="A53" s="118" t="s">
        <v>67</v>
      </c>
      <c r="B53" s="118"/>
      <c r="C53" s="118" t="s">
        <v>68</v>
      </c>
      <c r="D53" s="118"/>
    </row>
    <row r="54" spans="1:4" x14ac:dyDescent="0.25">
      <c r="A54" s="123"/>
      <c r="B54" s="123"/>
      <c r="C54" s="123"/>
      <c r="D54" s="123"/>
    </row>
    <row r="56" spans="1:4" x14ac:dyDescent="0.25">
      <c r="A56" s="118"/>
      <c r="B56" s="118"/>
      <c r="C56" s="119"/>
      <c r="D56" s="119"/>
    </row>
  </sheetData>
  <mergeCells count="15">
    <mergeCell ref="A56:B56"/>
    <mergeCell ref="C56:D56"/>
    <mergeCell ref="A19:A20"/>
    <mergeCell ref="A51:D51"/>
    <mergeCell ref="A53:B53"/>
    <mergeCell ref="C53:D53"/>
    <mergeCell ref="A54:B54"/>
    <mergeCell ref="C54:D54"/>
    <mergeCell ref="A1:C1"/>
    <mergeCell ref="A2:D2"/>
    <mergeCell ref="A3:D3"/>
    <mergeCell ref="A4:D4"/>
    <mergeCell ref="D16:D18"/>
    <mergeCell ref="A17:A18"/>
    <mergeCell ref="B17:B1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opLeftCell="A25" workbookViewId="0">
      <selection activeCell="B25" sqref="B25"/>
    </sheetView>
  </sheetViews>
  <sheetFormatPr defaultRowHeight="15" x14ac:dyDescent="0.25"/>
  <cols>
    <col min="1" max="1" width="4.42578125" bestFit="1" customWidth="1"/>
    <col min="2" max="2" width="50.5703125" customWidth="1"/>
    <col min="3" max="3" width="20.85546875" customWidth="1"/>
    <col min="4" max="4" width="10.85546875" customWidth="1"/>
  </cols>
  <sheetData>
    <row r="1" spans="1:5" x14ac:dyDescent="0.25">
      <c r="A1" s="124" t="s">
        <v>0</v>
      </c>
      <c r="B1" s="124"/>
      <c r="C1" s="124"/>
      <c r="D1" s="1"/>
    </row>
    <row r="2" spans="1:5" ht="15.75" x14ac:dyDescent="0.25">
      <c r="A2" s="125" t="s">
        <v>69</v>
      </c>
      <c r="B2" s="125"/>
      <c r="C2" s="125"/>
      <c r="D2" s="125"/>
    </row>
    <row r="3" spans="1:5" ht="30" customHeight="1" x14ac:dyDescent="0.25">
      <c r="A3" s="127" t="s">
        <v>2</v>
      </c>
      <c r="B3" s="127"/>
      <c r="C3" s="127"/>
      <c r="D3" s="127"/>
    </row>
    <row r="4" spans="1:5" ht="15.75" x14ac:dyDescent="0.25">
      <c r="A4" s="156" t="s">
        <v>217</v>
      </c>
      <c r="B4" s="156"/>
      <c r="C4" s="156"/>
      <c r="D4" s="156"/>
    </row>
    <row r="5" spans="1:5" s="3" customFormat="1" ht="25.5" x14ac:dyDescent="0.2">
      <c r="A5" s="2" t="s">
        <v>3</v>
      </c>
      <c r="B5" s="2" t="s">
        <v>4</v>
      </c>
      <c r="C5" s="2" t="s">
        <v>5</v>
      </c>
      <c r="D5" s="2" t="s">
        <v>6</v>
      </c>
    </row>
    <row r="6" spans="1:5" s="3" customFormat="1" ht="12.75" x14ac:dyDescent="0.2">
      <c r="A6" s="2"/>
      <c r="B6" s="4" t="s">
        <v>7</v>
      </c>
      <c r="C6" s="5">
        <f>D7+D8+D16+D18+D21+D23+D24+D25+D27+D28+D34+D26</f>
        <v>15.17</v>
      </c>
      <c r="D6" s="6"/>
      <c r="E6" s="7"/>
    </row>
    <row r="7" spans="1:5" s="3" customFormat="1" ht="25.5" x14ac:dyDescent="0.2">
      <c r="A7" s="8">
        <v>1</v>
      </c>
      <c r="B7" s="9" t="s">
        <v>8</v>
      </c>
      <c r="C7" s="10" t="s">
        <v>9</v>
      </c>
      <c r="D7" s="69">
        <v>0.2</v>
      </c>
    </row>
    <row r="8" spans="1:5" s="3" customFormat="1" ht="12.75" x14ac:dyDescent="0.2">
      <c r="A8" s="8">
        <v>2</v>
      </c>
      <c r="B8" s="12" t="s">
        <v>10</v>
      </c>
      <c r="C8" s="2"/>
      <c r="D8" s="107">
        <v>1.51</v>
      </c>
    </row>
    <row r="9" spans="1:5" s="3" customFormat="1" ht="12.75" x14ac:dyDescent="0.2">
      <c r="A9" s="12"/>
      <c r="B9" s="14" t="s">
        <v>11</v>
      </c>
      <c r="C9" s="2"/>
      <c r="D9" s="15"/>
    </row>
    <row r="10" spans="1:5" s="3" customFormat="1" ht="25.5" x14ac:dyDescent="0.2">
      <c r="A10" s="12"/>
      <c r="B10" s="14" t="s">
        <v>12</v>
      </c>
      <c r="C10" s="2" t="s">
        <v>13</v>
      </c>
      <c r="D10" s="15"/>
    </row>
    <row r="11" spans="1:5" s="3" customFormat="1" ht="25.5" x14ac:dyDescent="0.2">
      <c r="A11" s="12"/>
      <c r="B11" s="14" t="s">
        <v>14</v>
      </c>
      <c r="C11" s="2" t="s">
        <v>15</v>
      </c>
      <c r="D11" s="15"/>
    </row>
    <row r="12" spans="1:5" s="3" customFormat="1" ht="25.5" x14ac:dyDescent="0.2">
      <c r="A12" s="12"/>
      <c r="B12" s="14" t="s">
        <v>16</v>
      </c>
      <c r="C12" s="2" t="s">
        <v>15</v>
      </c>
      <c r="D12" s="15"/>
    </row>
    <row r="13" spans="1:5" s="3" customFormat="1" ht="25.5" x14ac:dyDescent="0.2">
      <c r="A13" s="12"/>
      <c r="B13" s="14" t="s">
        <v>18</v>
      </c>
      <c r="C13" s="2" t="s">
        <v>19</v>
      </c>
      <c r="D13" s="15"/>
    </row>
    <row r="14" spans="1:5" s="3" customFormat="1" ht="12.75" x14ac:dyDescent="0.2">
      <c r="A14" s="12"/>
      <c r="B14" s="14" t="s">
        <v>20</v>
      </c>
      <c r="C14" s="2" t="s">
        <v>21</v>
      </c>
      <c r="D14" s="15"/>
    </row>
    <row r="15" spans="1:5" s="3" customFormat="1" ht="12.75" x14ac:dyDescent="0.2">
      <c r="A15" s="12"/>
      <c r="B15" s="16" t="s">
        <v>22</v>
      </c>
      <c r="C15" s="2" t="s">
        <v>23</v>
      </c>
      <c r="D15" s="108"/>
    </row>
    <row r="16" spans="1:5" s="3" customFormat="1" ht="12.75" customHeight="1" x14ac:dyDescent="0.2">
      <c r="A16" s="8">
        <v>3</v>
      </c>
      <c r="B16" s="16" t="s">
        <v>97</v>
      </c>
      <c r="C16" s="2" t="s">
        <v>98</v>
      </c>
      <c r="D16" s="157">
        <v>0.64</v>
      </c>
    </row>
    <row r="17" spans="1:4" s="3" customFormat="1" ht="12.75" customHeight="1" x14ac:dyDescent="0.2">
      <c r="A17" s="12"/>
      <c r="B17" s="16" t="s">
        <v>194</v>
      </c>
      <c r="C17" s="2" t="s">
        <v>23</v>
      </c>
      <c r="D17" s="158"/>
    </row>
    <row r="18" spans="1:4" s="3" customFormat="1" ht="12.75" customHeight="1" x14ac:dyDescent="0.2">
      <c r="A18" s="18">
        <v>4</v>
      </c>
      <c r="B18" s="19" t="s">
        <v>24</v>
      </c>
      <c r="C18" s="10"/>
      <c r="D18" s="128">
        <v>2.84</v>
      </c>
    </row>
    <row r="19" spans="1:4" s="3" customFormat="1" ht="12.75" customHeight="1" x14ac:dyDescent="0.2">
      <c r="A19" s="131"/>
      <c r="B19" s="154"/>
      <c r="C19" s="20" t="s">
        <v>70</v>
      </c>
      <c r="D19" s="129"/>
    </row>
    <row r="20" spans="1:4" s="3" customFormat="1" ht="89.25" customHeight="1" x14ac:dyDescent="0.2">
      <c r="A20" s="132"/>
      <c r="B20" s="155"/>
      <c r="C20" s="20" t="s">
        <v>71</v>
      </c>
      <c r="D20" s="130"/>
    </row>
    <row r="21" spans="1:4" s="3" customFormat="1" ht="12.75" x14ac:dyDescent="0.2">
      <c r="A21" s="120">
        <v>5</v>
      </c>
      <c r="B21" s="21" t="s">
        <v>27</v>
      </c>
      <c r="C21" s="22" t="s">
        <v>28</v>
      </c>
      <c r="D21" s="23">
        <v>7.0000000000000007E-2</v>
      </c>
    </row>
    <row r="22" spans="1:4" s="3" customFormat="1" ht="12.75" x14ac:dyDescent="0.2">
      <c r="A22" s="121"/>
      <c r="B22" s="70" t="s">
        <v>29</v>
      </c>
      <c r="C22" s="10" t="s">
        <v>9</v>
      </c>
      <c r="D22" s="25"/>
    </row>
    <row r="23" spans="1:4" s="3" customFormat="1" ht="12.75" x14ac:dyDescent="0.2">
      <c r="A23" s="94">
        <v>6</v>
      </c>
      <c r="B23" s="70" t="s">
        <v>30</v>
      </c>
      <c r="C23" s="10" t="s">
        <v>31</v>
      </c>
      <c r="D23" s="27">
        <v>1.02</v>
      </c>
    </row>
    <row r="24" spans="1:4" s="3" customFormat="1" ht="12.75" x14ac:dyDescent="0.2">
      <c r="A24" s="94">
        <v>7</v>
      </c>
      <c r="B24" s="70" t="s">
        <v>32</v>
      </c>
      <c r="C24" s="10" t="s">
        <v>31</v>
      </c>
      <c r="D24" s="27">
        <v>3.14</v>
      </c>
    </row>
    <row r="25" spans="1:4" s="3" customFormat="1" ht="25.5" x14ac:dyDescent="0.2">
      <c r="A25" s="94">
        <v>8</v>
      </c>
      <c r="B25" s="14" t="s">
        <v>33</v>
      </c>
      <c r="C25" s="28" t="s">
        <v>34</v>
      </c>
      <c r="D25" s="27">
        <v>0.21</v>
      </c>
    </row>
    <row r="26" spans="1:4" s="3" customFormat="1" ht="12.75" x14ac:dyDescent="0.2">
      <c r="A26" s="94" t="s">
        <v>202</v>
      </c>
      <c r="B26" s="14" t="s">
        <v>35</v>
      </c>
      <c r="C26" s="28" t="s">
        <v>36</v>
      </c>
      <c r="D26" s="27">
        <v>0.28999999999999998</v>
      </c>
    </row>
    <row r="27" spans="1:4" s="3" customFormat="1" ht="12.75" x14ac:dyDescent="0.2">
      <c r="A27" s="94">
        <v>9</v>
      </c>
      <c r="B27" s="14" t="s">
        <v>37</v>
      </c>
      <c r="C27" s="28"/>
      <c r="D27" s="35">
        <v>0.1</v>
      </c>
    </row>
    <row r="28" spans="1:4" s="3" customFormat="1" ht="25.5" x14ac:dyDescent="0.2">
      <c r="A28" s="94">
        <v>10</v>
      </c>
      <c r="B28" s="14" t="s">
        <v>38</v>
      </c>
      <c r="C28" s="10"/>
      <c r="D28" s="27">
        <f>D30+D31+D32+D33</f>
        <v>3.23</v>
      </c>
    </row>
    <row r="29" spans="1:4" s="3" customFormat="1" ht="12.75" x14ac:dyDescent="0.2">
      <c r="A29" s="94"/>
      <c r="B29" s="70" t="s">
        <v>11</v>
      </c>
      <c r="C29" s="10"/>
      <c r="D29" s="94"/>
    </row>
    <row r="30" spans="1:4" s="3" customFormat="1" ht="38.25" x14ac:dyDescent="0.2">
      <c r="A30" s="94"/>
      <c r="B30" s="29" t="s">
        <v>83</v>
      </c>
      <c r="C30" s="10"/>
      <c r="D30" s="30">
        <v>1.7</v>
      </c>
    </row>
    <row r="31" spans="1:4" s="3" customFormat="1" ht="38.25" x14ac:dyDescent="0.2">
      <c r="A31" s="94"/>
      <c r="B31" s="29" t="s">
        <v>40</v>
      </c>
      <c r="C31" s="10"/>
      <c r="D31" s="30">
        <v>0.47</v>
      </c>
    </row>
    <row r="32" spans="1:4" s="3" customFormat="1" ht="38.25" x14ac:dyDescent="0.2">
      <c r="A32" s="94"/>
      <c r="B32" s="29" t="s">
        <v>73</v>
      </c>
      <c r="C32" s="10"/>
      <c r="D32" s="30">
        <v>0.5</v>
      </c>
    </row>
    <row r="33" spans="1:7" s="3" customFormat="1" ht="12.75" x14ac:dyDescent="0.2">
      <c r="A33" s="94"/>
      <c r="B33" s="31" t="s">
        <v>74</v>
      </c>
      <c r="C33" s="10"/>
      <c r="D33" s="30">
        <v>0.56000000000000005</v>
      </c>
    </row>
    <row r="34" spans="1:7" s="3" customFormat="1" ht="25.5" x14ac:dyDescent="0.2">
      <c r="A34" s="94">
        <v>11</v>
      </c>
      <c r="B34" s="32" t="s">
        <v>195</v>
      </c>
      <c r="C34" s="10"/>
      <c r="D34" s="27">
        <v>1.92</v>
      </c>
    </row>
    <row r="35" spans="1:7" s="3" customFormat="1" ht="14.25" customHeight="1" x14ac:dyDescent="0.2">
      <c r="A35" s="94"/>
      <c r="B35" s="4" t="s">
        <v>44</v>
      </c>
      <c r="C35" s="71">
        <f>D36+D41+D48</f>
        <v>2.0100000000000002</v>
      </c>
      <c r="D35" s="94"/>
    </row>
    <row r="36" spans="1:7" s="3" customFormat="1" ht="12.75" x14ac:dyDescent="0.2">
      <c r="A36" s="94">
        <v>12</v>
      </c>
      <c r="B36" s="63" t="s">
        <v>45</v>
      </c>
      <c r="C36" s="10"/>
      <c r="D36" s="35">
        <v>0.61</v>
      </c>
    </row>
    <row r="37" spans="1:7" s="3" customFormat="1" ht="30.75" hidden="1" customHeight="1" x14ac:dyDescent="0.2">
      <c r="A37" s="94"/>
      <c r="B37" s="36" t="s">
        <v>85</v>
      </c>
      <c r="C37" s="66"/>
      <c r="D37" s="38"/>
      <c r="G37" s="3" t="s">
        <v>48</v>
      </c>
    </row>
    <row r="38" spans="1:7" s="3" customFormat="1" ht="12.75" hidden="1" customHeight="1" x14ac:dyDescent="0.2">
      <c r="A38" s="94"/>
      <c r="B38" s="36" t="s">
        <v>49</v>
      </c>
      <c r="C38" s="10" t="s">
        <v>196</v>
      </c>
      <c r="D38" s="38">
        <v>0.16</v>
      </c>
    </row>
    <row r="39" spans="1:7" s="3" customFormat="1" ht="12.75" hidden="1" customHeight="1" x14ac:dyDescent="0.2">
      <c r="A39" s="94"/>
      <c r="B39" s="36" t="s">
        <v>197</v>
      </c>
      <c r="C39" s="10" t="s">
        <v>198</v>
      </c>
      <c r="D39" s="38">
        <v>0.02</v>
      </c>
    </row>
    <row r="40" spans="1:7" s="3" customFormat="1" ht="12.75" hidden="1" customHeight="1" x14ac:dyDescent="0.2">
      <c r="A40" s="94"/>
      <c r="B40" s="36" t="s">
        <v>199</v>
      </c>
      <c r="C40" s="10" t="s">
        <v>200</v>
      </c>
      <c r="D40" s="38">
        <v>0.24</v>
      </c>
      <c r="F40" s="39"/>
      <c r="G40" s="40"/>
    </row>
    <row r="41" spans="1:7" s="3" customFormat="1" ht="25.5" x14ac:dyDescent="0.2">
      <c r="A41" s="94">
        <v>13</v>
      </c>
      <c r="B41" s="63" t="s">
        <v>109</v>
      </c>
      <c r="C41" s="10"/>
      <c r="D41" s="72">
        <v>1.3</v>
      </c>
    </row>
    <row r="42" spans="1:7" s="3" customFormat="1" ht="12.75" hidden="1" customHeight="1" x14ac:dyDescent="0.2">
      <c r="A42" s="94"/>
      <c r="B42" s="36" t="s">
        <v>78</v>
      </c>
      <c r="C42" s="10"/>
      <c r="D42" s="30">
        <v>0.1</v>
      </c>
    </row>
    <row r="43" spans="1:7" s="3" customFormat="1" ht="25.5" hidden="1" customHeight="1" x14ac:dyDescent="0.2">
      <c r="A43" s="94"/>
      <c r="B43" s="66" t="s">
        <v>57</v>
      </c>
      <c r="C43" s="10"/>
      <c r="D43" s="94">
        <f>D44+D45+D46+D47</f>
        <v>1.2800000000000002</v>
      </c>
    </row>
    <row r="44" spans="1:7" s="3" customFormat="1" ht="12.75" hidden="1" customHeight="1" x14ac:dyDescent="0.2">
      <c r="A44" s="94"/>
      <c r="B44" s="66" t="s">
        <v>58</v>
      </c>
      <c r="C44" s="10"/>
      <c r="D44" s="33">
        <v>0.4</v>
      </c>
    </row>
    <row r="45" spans="1:7" s="3" customFormat="1" ht="12.75" hidden="1" customHeight="1" x14ac:dyDescent="0.2">
      <c r="A45" s="94"/>
      <c r="B45" s="66" t="s">
        <v>59</v>
      </c>
      <c r="C45" s="10"/>
      <c r="D45" s="30">
        <v>0.28000000000000003</v>
      </c>
    </row>
    <row r="46" spans="1:7" s="3" customFormat="1" ht="12.75" hidden="1" customHeight="1" x14ac:dyDescent="0.2">
      <c r="A46" s="94"/>
      <c r="B46" s="66" t="s">
        <v>60</v>
      </c>
      <c r="C46" s="10"/>
      <c r="D46" s="30">
        <v>0.04</v>
      </c>
    </row>
    <row r="47" spans="1:7" s="3" customFormat="1" ht="12.75" hidden="1" customHeight="1" x14ac:dyDescent="0.2">
      <c r="A47" s="94"/>
      <c r="B47" s="66" t="s">
        <v>61</v>
      </c>
      <c r="C47" s="10"/>
      <c r="D47" s="30">
        <v>0.56000000000000005</v>
      </c>
    </row>
    <row r="48" spans="1:7" s="3" customFormat="1" ht="12.75" x14ac:dyDescent="0.2">
      <c r="A48" s="94">
        <v>14</v>
      </c>
      <c r="B48" s="67" t="s">
        <v>62</v>
      </c>
      <c r="C48" s="10"/>
      <c r="D48" s="35">
        <v>0.1</v>
      </c>
    </row>
    <row r="49" spans="1:4" s="3" customFormat="1" ht="12.75" x14ac:dyDescent="0.2">
      <c r="A49" s="45"/>
      <c r="B49" s="32" t="s">
        <v>63</v>
      </c>
      <c r="C49" s="10"/>
      <c r="D49" s="95">
        <f>C6+C35</f>
        <v>17.18</v>
      </c>
    </row>
    <row r="50" spans="1:4" s="3" customFormat="1" ht="12.75" x14ac:dyDescent="0.2">
      <c r="A50" s="45"/>
      <c r="B50" s="32" t="s">
        <v>64</v>
      </c>
      <c r="C50" s="10"/>
      <c r="D50" s="27">
        <v>0.09</v>
      </c>
    </row>
    <row r="51" spans="1:4" s="3" customFormat="1" ht="12.75" x14ac:dyDescent="0.2">
      <c r="A51" s="45"/>
      <c r="B51" s="32" t="s">
        <v>65</v>
      </c>
      <c r="C51" s="10"/>
      <c r="D51" s="95">
        <f>D49+D50</f>
        <v>17.27</v>
      </c>
    </row>
    <row r="52" spans="1:4" s="3" customFormat="1" ht="12.75" x14ac:dyDescent="0.2">
      <c r="A52" s="47"/>
      <c r="B52" s="48"/>
      <c r="C52" s="47"/>
      <c r="D52" s="49"/>
    </row>
    <row r="53" spans="1:4" s="3" customFormat="1" ht="26.25" customHeight="1" x14ac:dyDescent="0.2">
      <c r="A53" s="122" t="s">
        <v>66</v>
      </c>
      <c r="B53" s="122"/>
      <c r="C53" s="122"/>
      <c r="D53" s="122"/>
    </row>
    <row r="54" spans="1:4" ht="24" customHeight="1" x14ac:dyDescent="0.25">
      <c r="A54" s="118" t="s">
        <v>67</v>
      </c>
      <c r="B54" s="118"/>
      <c r="C54" s="118" t="s">
        <v>68</v>
      </c>
      <c r="D54" s="118"/>
    </row>
    <row r="55" spans="1:4" x14ac:dyDescent="0.25">
      <c r="A55" s="123"/>
      <c r="B55" s="123"/>
      <c r="C55" s="123"/>
      <c r="D55" s="123"/>
    </row>
    <row r="57" spans="1:4" x14ac:dyDescent="0.25">
      <c r="A57" s="118"/>
      <c r="B57" s="118"/>
      <c r="C57" s="119"/>
      <c r="D57" s="119"/>
    </row>
  </sheetData>
  <mergeCells count="16">
    <mergeCell ref="A57:B57"/>
    <mergeCell ref="C57:D57"/>
    <mergeCell ref="A21:A22"/>
    <mergeCell ref="A53:D53"/>
    <mergeCell ref="A54:B54"/>
    <mergeCell ref="C54:D54"/>
    <mergeCell ref="A55:B55"/>
    <mergeCell ref="C55:D55"/>
    <mergeCell ref="D18:D20"/>
    <mergeCell ref="A19:A20"/>
    <mergeCell ref="B19:B20"/>
    <mergeCell ref="A1:C1"/>
    <mergeCell ref="A2:D2"/>
    <mergeCell ref="A3:D3"/>
    <mergeCell ref="A4:D4"/>
    <mergeCell ref="D16:D17"/>
  </mergeCells>
  <pageMargins left="0.7" right="0.7" top="0.75" bottom="0.75" header="0.3" footer="0.3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E53" sqref="E53"/>
    </sheetView>
  </sheetViews>
  <sheetFormatPr defaultRowHeight="15" x14ac:dyDescent="0.25"/>
  <cols>
    <col min="1" max="1" width="4.42578125" bestFit="1" customWidth="1"/>
    <col min="2" max="2" width="45.7109375" customWidth="1"/>
    <col min="3" max="3" width="22.7109375" bestFit="1" customWidth="1"/>
    <col min="4" max="4" width="13.7109375" customWidth="1"/>
  </cols>
  <sheetData>
    <row r="1" spans="1:5" x14ac:dyDescent="0.25">
      <c r="A1" s="124" t="s">
        <v>0</v>
      </c>
      <c r="B1" s="124"/>
      <c r="C1" s="124"/>
      <c r="D1" s="159"/>
    </row>
    <row r="2" spans="1:5" ht="15.75" x14ac:dyDescent="0.25">
      <c r="A2" s="125" t="s">
        <v>69</v>
      </c>
      <c r="B2" s="126"/>
      <c r="C2" s="126"/>
      <c r="D2" s="126"/>
    </row>
    <row r="3" spans="1:5" ht="30" customHeight="1" x14ac:dyDescent="0.25">
      <c r="A3" s="127" t="s">
        <v>2</v>
      </c>
      <c r="B3" s="127"/>
      <c r="C3" s="127"/>
      <c r="D3" s="127"/>
    </row>
    <row r="4" spans="1:5" ht="15.75" x14ac:dyDescent="0.25">
      <c r="A4" s="126" t="s">
        <v>224</v>
      </c>
      <c r="B4" s="126"/>
      <c r="C4" s="126"/>
      <c r="D4" s="126"/>
    </row>
    <row r="5" spans="1:5" s="3" customFormat="1" ht="25.5" x14ac:dyDescent="0.2">
      <c r="A5" s="2" t="s">
        <v>3</v>
      </c>
      <c r="B5" s="2" t="s">
        <v>4</v>
      </c>
      <c r="C5" s="2" t="s">
        <v>5</v>
      </c>
      <c r="D5" s="2" t="s">
        <v>6</v>
      </c>
    </row>
    <row r="6" spans="1:5" s="3" customFormat="1" ht="12.75" x14ac:dyDescent="0.2">
      <c r="A6" s="2"/>
      <c r="B6" s="4" t="s">
        <v>7</v>
      </c>
      <c r="C6" s="5">
        <f>D7+D8+D16+D19+D21+D22+D23+D24+D25+D26+D32</f>
        <v>14.85</v>
      </c>
      <c r="D6" s="6"/>
      <c r="E6" s="7"/>
    </row>
    <row r="7" spans="1:5" s="3" customFormat="1" ht="25.5" x14ac:dyDescent="0.2">
      <c r="A7" s="8">
        <v>1</v>
      </c>
      <c r="B7" s="9" t="s">
        <v>8</v>
      </c>
      <c r="C7" s="10" t="s">
        <v>9</v>
      </c>
      <c r="D7" s="112">
        <v>0.2</v>
      </c>
    </row>
    <row r="8" spans="1:5" s="3" customFormat="1" ht="12.75" x14ac:dyDescent="0.2">
      <c r="A8" s="8">
        <v>2</v>
      </c>
      <c r="B8" s="12" t="s">
        <v>10</v>
      </c>
      <c r="C8" s="2"/>
      <c r="D8" s="116">
        <f>0.5+1.3</f>
        <v>1.8</v>
      </c>
    </row>
    <row r="9" spans="1:5" s="3" customFormat="1" ht="12.75" x14ac:dyDescent="0.2">
      <c r="A9" s="12"/>
      <c r="B9" s="14" t="s">
        <v>11</v>
      </c>
      <c r="C9" s="2"/>
      <c r="D9" s="15"/>
    </row>
    <row r="10" spans="1:5" s="3" customFormat="1" ht="25.5" x14ac:dyDescent="0.2">
      <c r="A10" s="12"/>
      <c r="B10" s="14" t="s">
        <v>12</v>
      </c>
      <c r="C10" s="2" t="s">
        <v>13</v>
      </c>
      <c r="D10" s="15"/>
    </row>
    <row r="11" spans="1:5" s="3" customFormat="1" ht="25.5" x14ac:dyDescent="0.2">
      <c r="A11" s="12"/>
      <c r="B11" s="14" t="s">
        <v>14</v>
      </c>
      <c r="C11" s="2" t="s">
        <v>218</v>
      </c>
      <c r="D11" s="15"/>
    </row>
    <row r="12" spans="1:5" s="3" customFormat="1" ht="25.5" x14ac:dyDescent="0.2">
      <c r="A12" s="12"/>
      <c r="B12" s="14" t="s">
        <v>16</v>
      </c>
      <c r="C12" s="2" t="s">
        <v>81</v>
      </c>
      <c r="D12" s="15"/>
    </row>
    <row r="13" spans="1:5" s="3" customFormat="1" ht="38.25" x14ac:dyDescent="0.2">
      <c r="A13" s="12"/>
      <c r="B13" s="14" t="s">
        <v>18</v>
      </c>
      <c r="C13" s="2" t="s">
        <v>82</v>
      </c>
      <c r="D13" s="15"/>
    </row>
    <row r="14" spans="1:5" s="3" customFormat="1" ht="12.75" x14ac:dyDescent="0.2">
      <c r="A14" s="12"/>
      <c r="B14" s="14" t="s">
        <v>20</v>
      </c>
      <c r="C14" s="2" t="s">
        <v>21</v>
      </c>
      <c r="D14" s="15"/>
    </row>
    <row r="15" spans="1:5" s="3" customFormat="1" ht="12.75" x14ac:dyDescent="0.2">
      <c r="A15" s="12"/>
      <c r="B15" s="16" t="s">
        <v>22</v>
      </c>
      <c r="C15" s="2" t="s">
        <v>23</v>
      </c>
      <c r="D15" s="117"/>
    </row>
    <row r="16" spans="1:5" s="3" customFormat="1" ht="12.75" x14ac:dyDescent="0.2">
      <c r="A16" s="18">
        <v>3</v>
      </c>
      <c r="B16" s="19" t="s">
        <v>24</v>
      </c>
      <c r="C16" s="10"/>
      <c r="D16" s="35">
        <v>2.84</v>
      </c>
    </row>
    <row r="17" spans="1:4" s="3" customFormat="1" ht="12.75" x14ac:dyDescent="0.2">
      <c r="A17" s="131"/>
      <c r="B17" s="133"/>
      <c r="C17" s="20" t="s">
        <v>70</v>
      </c>
      <c r="D17" s="136"/>
    </row>
    <row r="18" spans="1:4" s="3" customFormat="1" ht="89.25" x14ac:dyDescent="0.2">
      <c r="A18" s="132"/>
      <c r="B18" s="133"/>
      <c r="C18" s="20" t="s">
        <v>71</v>
      </c>
      <c r="D18" s="135"/>
    </row>
    <row r="19" spans="1:4" s="3" customFormat="1" ht="12.75" x14ac:dyDescent="0.2">
      <c r="A19" s="120">
        <v>4</v>
      </c>
      <c r="B19" s="21" t="s">
        <v>27</v>
      </c>
      <c r="C19" s="22" t="s">
        <v>28</v>
      </c>
      <c r="D19" s="23">
        <v>0.09</v>
      </c>
    </row>
    <row r="20" spans="1:4" s="3" customFormat="1" ht="12.75" x14ac:dyDescent="0.2">
      <c r="A20" s="121"/>
      <c r="B20" s="113" t="s">
        <v>29</v>
      </c>
      <c r="C20" s="10" t="s">
        <v>9</v>
      </c>
      <c r="D20" s="25"/>
    </row>
    <row r="21" spans="1:4" s="3" customFormat="1" ht="12.75" x14ac:dyDescent="0.2">
      <c r="A21" s="115">
        <v>5</v>
      </c>
      <c r="B21" s="113" t="s">
        <v>30</v>
      </c>
      <c r="C21" s="10" t="s">
        <v>31</v>
      </c>
      <c r="D21" s="27">
        <v>1.02</v>
      </c>
    </row>
    <row r="22" spans="1:4" s="3" customFormat="1" ht="12.75" x14ac:dyDescent="0.2">
      <c r="A22" s="115">
        <v>6</v>
      </c>
      <c r="B22" s="113" t="s">
        <v>32</v>
      </c>
      <c r="C22" s="10" t="s">
        <v>31</v>
      </c>
      <c r="D22" s="27">
        <v>3.14</v>
      </c>
    </row>
    <row r="23" spans="1:4" s="3" customFormat="1" ht="23.25" customHeight="1" x14ac:dyDescent="0.2">
      <c r="A23" s="120">
        <v>7</v>
      </c>
      <c r="B23" s="14" t="s">
        <v>225</v>
      </c>
      <c r="C23" s="160" t="s">
        <v>36</v>
      </c>
      <c r="D23" s="27">
        <v>0.35</v>
      </c>
    </row>
    <row r="24" spans="1:4" s="3" customFormat="1" ht="25.5" x14ac:dyDescent="0.2">
      <c r="A24" s="121"/>
      <c r="B24" s="14" t="s">
        <v>33</v>
      </c>
      <c r="C24" s="28" t="s">
        <v>220</v>
      </c>
      <c r="D24" s="27">
        <v>0.17</v>
      </c>
    </row>
    <row r="25" spans="1:4" s="3" customFormat="1" ht="12.75" x14ac:dyDescent="0.2">
      <c r="A25" s="115">
        <v>8</v>
      </c>
      <c r="B25" s="14" t="s">
        <v>37</v>
      </c>
      <c r="C25" s="28"/>
      <c r="D25" s="35">
        <v>0.1</v>
      </c>
    </row>
    <row r="26" spans="1:4" s="3" customFormat="1" ht="25.5" x14ac:dyDescent="0.2">
      <c r="A26" s="115">
        <v>9</v>
      </c>
      <c r="B26" s="14" t="s">
        <v>38</v>
      </c>
      <c r="C26" s="10"/>
      <c r="D26" s="27">
        <f>D28+D29+D30+D31</f>
        <v>3.22</v>
      </c>
    </row>
    <row r="27" spans="1:4" s="3" customFormat="1" ht="12.75" x14ac:dyDescent="0.2">
      <c r="A27" s="115"/>
      <c r="B27" s="113" t="s">
        <v>11</v>
      </c>
      <c r="C27" s="10"/>
      <c r="D27" s="115"/>
    </row>
    <row r="28" spans="1:4" s="3" customFormat="1" ht="25.5" x14ac:dyDescent="0.2">
      <c r="A28" s="115"/>
      <c r="B28" s="29" t="s">
        <v>72</v>
      </c>
      <c r="C28" s="10"/>
      <c r="D28" s="33">
        <v>1.7</v>
      </c>
    </row>
    <row r="29" spans="1:4" s="3" customFormat="1" ht="38.25" x14ac:dyDescent="0.2">
      <c r="A29" s="115"/>
      <c r="B29" s="29" t="s">
        <v>40</v>
      </c>
      <c r="C29" s="10"/>
      <c r="D29" s="30">
        <v>0.47</v>
      </c>
    </row>
    <row r="30" spans="1:4" s="3" customFormat="1" ht="38.25" x14ac:dyDescent="0.2">
      <c r="A30" s="115"/>
      <c r="B30" s="29" t="s">
        <v>73</v>
      </c>
      <c r="C30" s="10"/>
      <c r="D30" s="30">
        <v>0.49</v>
      </c>
    </row>
    <row r="31" spans="1:4" s="3" customFormat="1" ht="25.5" x14ac:dyDescent="0.2">
      <c r="A31" s="115"/>
      <c r="B31" s="31" t="s">
        <v>74</v>
      </c>
      <c r="C31" s="10"/>
      <c r="D31" s="30">
        <v>0.56000000000000005</v>
      </c>
    </row>
    <row r="32" spans="1:4" s="3" customFormat="1" ht="51" x14ac:dyDescent="0.2">
      <c r="A32" s="115">
        <v>10</v>
      </c>
      <c r="B32" s="32" t="s">
        <v>43</v>
      </c>
      <c r="C32" s="10"/>
      <c r="D32" s="27">
        <v>1.92</v>
      </c>
    </row>
    <row r="33" spans="1:7" s="3" customFormat="1" ht="18.75" customHeight="1" x14ac:dyDescent="0.2">
      <c r="A33" s="115"/>
      <c r="B33" s="4" t="s">
        <v>44</v>
      </c>
      <c r="C33" s="33">
        <f>D34+D39+D46</f>
        <v>2.21</v>
      </c>
      <c r="D33" s="115"/>
    </row>
    <row r="34" spans="1:7" s="3" customFormat="1" ht="12.75" x14ac:dyDescent="0.2">
      <c r="A34" s="115">
        <v>11</v>
      </c>
      <c r="B34" s="63" t="s">
        <v>45</v>
      </c>
      <c r="C34" s="10"/>
      <c r="D34" s="35">
        <f>D35+D36+D37+D38</f>
        <v>1.1399999999999999</v>
      </c>
    </row>
    <row r="35" spans="1:7" s="3" customFormat="1" ht="55.5" hidden="1" customHeight="1" x14ac:dyDescent="0.2">
      <c r="A35" s="115"/>
      <c r="B35" s="36" t="s">
        <v>46</v>
      </c>
      <c r="C35" s="37" t="s">
        <v>221</v>
      </c>
      <c r="D35" s="38">
        <v>0.83</v>
      </c>
      <c r="G35" s="3" t="s">
        <v>48</v>
      </c>
    </row>
    <row r="36" spans="1:7" s="3" customFormat="1" ht="12.75" hidden="1" x14ac:dyDescent="0.2">
      <c r="A36" s="115"/>
      <c r="B36" s="36" t="s">
        <v>49</v>
      </c>
      <c r="C36" s="10" t="s">
        <v>222</v>
      </c>
      <c r="D36" s="38"/>
    </row>
    <row r="37" spans="1:7" s="3" customFormat="1" ht="12.75" hidden="1" x14ac:dyDescent="0.2">
      <c r="A37" s="115"/>
      <c r="B37" s="36" t="s">
        <v>51</v>
      </c>
      <c r="C37" s="10" t="s">
        <v>223</v>
      </c>
      <c r="D37" s="38">
        <v>0.28999999999999998</v>
      </c>
    </row>
    <row r="38" spans="1:7" s="3" customFormat="1" ht="12.75" hidden="1" x14ac:dyDescent="0.2">
      <c r="A38" s="115"/>
      <c r="B38" s="36" t="s">
        <v>53</v>
      </c>
      <c r="C38" s="10" t="s">
        <v>88</v>
      </c>
      <c r="D38" s="38">
        <v>0.02</v>
      </c>
      <c r="F38" s="39"/>
      <c r="G38" s="40"/>
    </row>
    <row r="39" spans="1:7" s="3" customFormat="1" ht="29.25" customHeight="1" x14ac:dyDescent="0.2">
      <c r="A39" s="115">
        <v>12</v>
      </c>
      <c r="B39" s="63" t="s">
        <v>109</v>
      </c>
      <c r="C39" s="10"/>
      <c r="D39" s="72">
        <v>0.97</v>
      </c>
    </row>
    <row r="40" spans="1:7" s="3" customFormat="1" ht="12.75" hidden="1" x14ac:dyDescent="0.2">
      <c r="A40" s="115"/>
      <c r="B40" s="36" t="s">
        <v>78</v>
      </c>
      <c r="C40" s="10"/>
      <c r="D40" s="30">
        <v>0</v>
      </c>
    </row>
    <row r="41" spans="1:7" s="3" customFormat="1" ht="25.5" hidden="1" x14ac:dyDescent="0.2">
      <c r="A41" s="115"/>
      <c r="B41" s="66" t="s">
        <v>57</v>
      </c>
      <c r="C41" s="10"/>
      <c r="D41" s="115">
        <f>D42+D43+D44+D45</f>
        <v>0.67</v>
      </c>
    </row>
    <row r="42" spans="1:7" s="3" customFormat="1" ht="12.75" hidden="1" x14ac:dyDescent="0.2">
      <c r="A42" s="115"/>
      <c r="B42" s="66" t="s">
        <v>58</v>
      </c>
      <c r="C42" s="10"/>
      <c r="D42" s="33">
        <v>0.38</v>
      </c>
    </row>
    <row r="43" spans="1:7" s="3" customFormat="1" ht="12.75" hidden="1" x14ac:dyDescent="0.2">
      <c r="A43" s="115"/>
      <c r="B43" s="66" t="s">
        <v>59</v>
      </c>
      <c r="C43" s="10"/>
      <c r="D43" s="30">
        <v>0.15</v>
      </c>
    </row>
    <row r="44" spans="1:7" s="3" customFormat="1" ht="12.75" hidden="1" x14ac:dyDescent="0.2">
      <c r="A44" s="115"/>
      <c r="B44" s="66" t="s">
        <v>60</v>
      </c>
      <c r="C44" s="10"/>
      <c r="D44" s="30">
        <v>0.04</v>
      </c>
    </row>
    <row r="45" spans="1:7" s="3" customFormat="1" ht="12.75" hidden="1" x14ac:dyDescent="0.2">
      <c r="A45" s="115"/>
      <c r="B45" s="66" t="s">
        <v>61</v>
      </c>
      <c r="C45" s="10"/>
      <c r="D45" s="30">
        <v>0.1</v>
      </c>
    </row>
    <row r="46" spans="1:7" s="3" customFormat="1" ht="12.75" x14ac:dyDescent="0.2">
      <c r="A46" s="115">
        <v>13</v>
      </c>
      <c r="B46" s="67" t="s">
        <v>62</v>
      </c>
      <c r="C46" s="37"/>
      <c r="D46" s="76">
        <v>0.1</v>
      </c>
    </row>
    <row r="47" spans="1:7" s="3" customFormat="1" ht="12.75" x14ac:dyDescent="0.2">
      <c r="A47" s="45"/>
      <c r="B47" s="32" t="s">
        <v>63</v>
      </c>
      <c r="C47" s="10"/>
      <c r="D47" s="114">
        <f>D7+D8+D16+D19+D21+D22+D23+D24+D25+D26+D32+D34+D39+D46</f>
        <v>17.060000000000002</v>
      </c>
    </row>
    <row r="48" spans="1:7" s="3" customFormat="1" ht="12.75" x14ac:dyDescent="0.2">
      <c r="A48" s="45"/>
      <c r="B48" s="32" t="s">
        <v>111</v>
      </c>
      <c r="C48" s="10"/>
      <c r="D48" s="27">
        <v>0.09</v>
      </c>
    </row>
    <row r="49" spans="1:7" s="3" customFormat="1" ht="12.75" x14ac:dyDescent="0.2">
      <c r="A49" s="45"/>
      <c r="B49" s="32" t="s">
        <v>65</v>
      </c>
      <c r="C49" s="10"/>
      <c r="D49" s="114">
        <f>D47+D48</f>
        <v>17.150000000000002</v>
      </c>
      <c r="G49" s="7"/>
    </row>
    <row r="50" spans="1:7" s="3" customFormat="1" ht="12.75" x14ac:dyDescent="0.2">
      <c r="A50" s="47"/>
      <c r="B50" s="48"/>
      <c r="C50" s="47"/>
      <c r="D50" s="49"/>
    </row>
    <row r="51" spans="1:7" s="3" customFormat="1" ht="30" customHeight="1" x14ac:dyDescent="0.2">
      <c r="A51" s="122" t="s">
        <v>66</v>
      </c>
      <c r="B51" s="122"/>
      <c r="C51" s="122"/>
      <c r="D51" s="122"/>
    </row>
    <row r="52" spans="1:7" x14ac:dyDescent="0.25">
      <c r="A52" s="50"/>
    </row>
    <row r="53" spans="1:7" x14ac:dyDescent="0.25">
      <c r="A53" s="118" t="s">
        <v>67</v>
      </c>
      <c r="B53" s="118"/>
      <c r="C53" s="118" t="s">
        <v>68</v>
      </c>
      <c r="D53" s="118"/>
    </row>
    <row r="54" spans="1:7" x14ac:dyDescent="0.25">
      <c r="A54" s="123"/>
      <c r="B54" s="123"/>
      <c r="C54" s="123"/>
      <c r="D54" s="123"/>
    </row>
    <row r="56" spans="1:7" x14ac:dyDescent="0.25">
      <c r="A56" s="118"/>
      <c r="B56" s="118"/>
      <c r="C56" s="119"/>
      <c r="D56" s="119"/>
    </row>
  </sheetData>
  <mergeCells count="16">
    <mergeCell ref="A56:B56"/>
    <mergeCell ref="C56:D56"/>
    <mergeCell ref="A19:A20"/>
    <mergeCell ref="A23:A24"/>
    <mergeCell ref="A51:D51"/>
    <mergeCell ref="A53:B53"/>
    <mergeCell ref="C53:D53"/>
    <mergeCell ref="A54:B54"/>
    <mergeCell ref="C54:D54"/>
    <mergeCell ref="A1:C1"/>
    <mergeCell ref="A2:D2"/>
    <mergeCell ref="A3:D3"/>
    <mergeCell ref="A4:D4"/>
    <mergeCell ref="A17:A18"/>
    <mergeCell ref="B17:B18"/>
    <mergeCell ref="D17:D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16" workbookViewId="0">
      <selection activeCell="F31" sqref="F31"/>
    </sheetView>
  </sheetViews>
  <sheetFormatPr defaultRowHeight="15" x14ac:dyDescent="0.25"/>
  <cols>
    <col min="1" max="1" width="4.42578125" bestFit="1" customWidth="1"/>
    <col min="2" max="2" width="50.5703125" customWidth="1"/>
    <col min="3" max="3" width="22.7109375" bestFit="1" customWidth="1"/>
    <col min="4" max="4" width="15.7109375" customWidth="1"/>
  </cols>
  <sheetData>
    <row r="1" spans="1:4" x14ac:dyDescent="0.25">
      <c r="A1" s="124" t="s">
        <v>0</v>
      </c>
      <c r="B1" s="124"/>
      <c r="C1" s="124"/>
      <c r="D1" s="1"/>
    </row>
    <row r="2" spans="1:4" ht="15.75" x14ac:dyDescent="0.25">
      <c r="A2" s="125" t="s">
        <v>69</v>
      </c>
      <c r="B2" s="126"/>
      <c r="C2" s="126"/>
      <c r="D2" s="126"/>
    </row>
    <row r="3" spans="1:4" ht="28.5" customHeight="1" x14ac:dyDescent="0.25">
      <c r="A3" s="127" t="s">
        <v>2</v>
      </c>
      <c r="B3" s="127"/>
      <c r="C3" s="127"/>
      <c r="D3" s="127"/>
    </row>
    <row r="4" spans="1:4" ht="15.75" x14ac:dyDescent="0.25">
      <c r="A4" s="126" t="s">
        <v>240</v>
      </c>
      <c r="B4" s="126"/>
      <c r="C4" s="126"/>
      <c r="D4" s="126"/>
    </row>
    <row r="5" spans="1:4" s="3" customFormat="1" ht="38.25" customHeight="1" x14ac:dyDescent="0.2">
      <c r="A5" s="2" t="s">
        <v>3</v>
      </c>
      <c r="B5" s="2" t="s">
        <v>4</v>
      </c>
      <c r="C5" s="2" t="s">
        <v>5</v>
      </c>
      <c r="D5" s="2" t="s">
        <v>6</v>
      </c>
    </row>
    <row r="6" spans="1:4" s="3" customFormat="1" ht="15" customHeight="1" x14ac:dyDescent="0.2">
      <c r="A6" s="2"/>
      <c r="B6" s="4" t="s">
        <v>7</v>
      </c>
      <c r="C6" s="5">
        <f>D7+D8+D16+D19+D21+D22+D23+D24+D25+D26+D32</f>
        <v>13.99</v>
      </c>
      <c r="D6" s="6"/>
    </row>
    <row r="7" spans="1:4" s="3" customFormat="1" ht="25.5" x14ac:dyDescent="0.2">
      <c r="A7" s="8">
        <v>1</v>
      </c>
      <c r="B7" s="9" t="s">
        <v>226</v>
      </c>
      <c r="C7" s="10" t="s">
        <v>9</v>
      </c>
      <c r="D7" s="53">
        <v>0.2</v>
      </c>
    </row>
    <row r="8" spans="1:4" s="3" customFormat="1" ht="18.75" customHeight="1" x14ac:dyDescent="0.2">
      <c r="A8" s="8">
        <v>2</v>
      </c>
      <c r="B8" s="12" t="s">
        <v>10</v>
      </c>
      <c r="C8" s="2"/>
      <c r="D8" s="54">
        <v>1.51</v>
      </c>
    </row>
    <row r="9" spans="1:4" s="3" customFormat="1" ht="12.75" x14ac:dyDescent="0.2">
      <c r="A9" s="12"/>
      <c r="B9" s="14" t="s">
        <v>11</v>
      </c>
      <c r="C9" s="2"/>
      <c r="D9" s="55"/>
    </row>
    <row r="10" spans="1:4" s="3" customFormat="1" ht="25.5" x14ac:dyDescent="0.2">
      <c r="A10" s="12"/>
      <c r="B10" s="14" t="s">
        <v>12</v>
      </c>
      <c r="C10" s="2" t="s">
        <v>13</v>
      </c>
      <c r="D10" s="55"/>
    </row>
    <row r="11" spans="1:4" s="3" customFormat="1" ht="25.5" x14ac:dyDescent="0.2">
      <c r="A11" s="12"/>
      <c r="B11" s="14" t="s">
        <v>227</v>
      </c>
      <c r="C11" s="2" t="s">
        <v>23</v>
      </c>
      <c r="D11" s="55"/>
    </row>
    <row r="12" spans="1:4" s="3" customFormat="1" ht="24.75" customHeight="1" x14ac:dyDescent="0.2">
      <c r="A12" s="12"/>
      <c r="B12" s="14" t="s">
        <v>16</v>
      </c>
      <c r="C12" s="2" t="s">
        <v>228</v>
      </c>
      <c r="D12" s="55"/>
    </row>
    <row r="13" spans="1:4" s="3" customFormat="1" ht="25.5" x14ac:dyDescent="0.2">
      <c r="A13" s="12"/>
      <c r="B13" s="14" t="s">
        <v>18</v>
      </c>
      <c r="C13" s="2" t="s">
        <v>19</v>
      </c>
      <c r="D13" s="55"/>
    </row>
    <row r="14" spans="1:4" s="3" customFormat="1" ht="12.75" x14ac:dyDescent="0.2">
      <c r="A14" s="12"/>
      <c r="B14" s="14" t="s">
        <v>20</v>
      </c>
      <c r="C14" s="2" t="s">
        <v>21</v>
      </c>
      <c r="D14" s="55"/>
    </row>
    <row r="15" spans="1:4" s="3" customFormat="1" ht="12.75" x14ac:dyDescent="0.2">
      <c r="A15" s="12"/>
      <c r="B15" s="16" t="s">
        <v>22</v>
      </c>
      <c r="C15" s="2" t="s">
        <v>23</v>
      </c>
      <c r="D15" s="55"/>
    </row>
    <row r="16" spans="1:4" s="3" customFormat="1" ht="12.75" x14ac:dyDescent="0.2">
      <c r="A16" s="18">
        <v>3</v>
      </c>
      <c r="B16" s="19" t="s">
        <v>24</v>
      </c>
      <c r="C16" s="56"/>
      <c r="D16" s="57">
        <v>2.84</v>
      </c>
    </row>
    <row r="17" spans="1:4" s="3" customFormat="1" ht="12.75" x14ac:dyDescent="0.2">
      <c r="A17" s="131"/>
      <c r="B17" s="133"/>
      <c r="C17" s="60" t="s">
        <v>70</v>
      </c>
      <c r="D17" s="161"/>
    </row>
    <row r="18" spans="1:4" s="3" customFormat="1" ht="92.25" customHeight="1" x14ac:dyDescent="0.2">
      <c r="A18" s="132"/>
      <c r="B18" s="133"/>
      <c r="C18" s="60" t="s">
        <v>100</v>
      </c>
      <c r="D18" s="162"/>
    </row>
    <row r="19" spans="1:4" s="3" customFormat="1" ht="12.75" x14ac:dyDescent="0.2">
      <c r="A19" s="120">
        <v>4</v>
      </c>
      <c r="B19" s="21" t="s">
        <v>27</v>
      </c>
      <c r="C19" s="22" t="s">
        <v>28</v>
      </c>
      <c r="D19" s="61">
        <v>0.09</v>
      </c>
    </row>
    <row r="20" spans="1:4" s="3" customFormat="1" ht="12.75" x14ac:dyDescent="0.2">
      <c r="A20" s="121"/>
      <c r="B20" s="113" t="s">
        <v>29</v>
      </c>
      <c r="C20" s="10" t="s">
        <v>9</v>
      </c>
      <c r="D20" s="62"/>
    </row>
    <row r="21" spans="1:4" s="3" customFormat="1" ht="17.25" customHeight="1" x14ac:dyDescent="0.2">
      <c r="A21" s="115">
        <v>5</v>
      </c>
      <c r="B21" s="113" t="s">
        <v>30</v>
      </c>
      <c r="C21" s="10" t="s">
        <v>31</v>
      </c>
      <c r="D21" s="115">
        <v>1.02</v>
      </c>
    </row>
    <row r="22" spans="1:4" s="3" customFormat="1" ht="16.5" customHeight="1" x14ac:dyDescent="0.2">
      <c r="A22" s="115">
        <v>6</v>
      </c>
      <c r="B22" s="113" t="s">
        <v>32</v>
      </c>
      <c r="C22" s="10" t="s">
        <v>31</v>
      </c>
      <c r="D22" s="114">
        <v>3.14</v>
      </c>
    </row>
    <row r="23" spans="1:4" s="3" customFormat="1" ht="30" customHeight="1" x14ac:dyDescent="0.2">
      <c r="A23" s="115">
        <v>7</v>
      </c>
      <c r="B23" s="14" t="s">
        <v>229</v>
      </c>
      <c r="C23" s="28" t="s">
        <v>34</v>
      </c>
      <c r="D23" s="115">
        <v>0.23</v>
      </c>
    </row>
    <row r="24" spans="1:4" s="3" customFormat="1" ht="30" customHeight="1" x14ac:dyDescent="0.2">
      <c r="A24" s="115">
        <v>8</v>
      </c>
      <c r="B24" s="14" t="s">
        <v>230</v>
      </c>
      <c r="C24" s="28" t="s">
        <v>231</v>
      </c>
      <c r="D24" s="115">
        <v>0.24</v>
      </c>
    </row>
    <row r="25" spans="1:4" s="3" customFormat="1" ht="25.5" x14ac:dyDescent="0.2">
      <c r="A25" s="115">
        <v>9</v>
      </c>
      <c r="B25" s="14" t="s">
        <v>232</v>
      </c>
      <c r="C25" s="163" t="s">
        <v>233</v>
      </c>
      <c r="D25" s="114">
        <v>0.1</v>
      </c>
    </row>
    <row r="26" spans="1:4" s="3" customFormat="1" ht="26.25" customHeight="1" x14ac:dyDescent="0.2">
      <c r="A26" s="115">
        <v>10</v>
      </c>
      <c r="B26" s="12" t="s">
        <v>38</v>
      </c>
      <c r="C26" s="10"/>
      <c r="D26" s="114">
        <f>D28+D29+D30+D31</f>
        <v>2.6999999999999997</v>
      </c>
    </row>
    <row r="27" spans="1:4" s="3" customFormat="1" ht="12.75" x14ac:dyDescent="0.2">
      <c r="A27" s="115"/>
      <c r="B27" s="113" t="s">
        <v>11</v>
      </c>
      <c r="C27" s="10"/>
      <c r="D27" s="115"/>
    </row>
    <row r="28" spans="1:4" s="3" customFormat="1" ht="51" x14ac:dyDescent="0.2">
      <c r="A28" s="115"/>
      <c r="B28" s="29" t="s">
        <v>39</v>
      </c>
      <c r="C28" s="10" t="s">
        <v>9</v>
      </c>
      <c r="D28" s="30">
        <v>1.07</v>
      </c>
    </row>
    <row r="29" spans="1:4" s="3" customFormat="1" ht="38.25" x14ac:dyDescent="0.2">
      <c r="A29" s="115"/>
      <c r="B29" s="29" t="s">
        <v>40</v>
      </c>
      <c r="C29" s="10" t="s">
        <v>134</v>
      </c>
      <c r="D29" s="30">
        <v>0.87</v>
      </c>
    </row>
    <row r="30" spans="1:4" s="3" customFormat="1" ht="71.25" customHeight="1" x14ac:dyDescent="0.2">
      <c r="A30" s="115"/>
      <c r="B30" s="29" t="s">
        <v>41</v>
      </c>
      <c r="C30" s="10" t="s">
        <v>134</v>
      </c>
      <c r="D30" s="30">
        <v>0.36</v>
      </c>
    </row>
    <row r="31" spans="1:4" s="3" customFormat="1" ht="27" customHeight="1" x14ac:dyDescent="0.2">
      <c r="A31" s="115"/>
      <c r="B31" s="31" t="s">
        <v>42</v>
      </c>
      <c r="C31" s="10"/>
      <c r="D31" s="33">
        <v>0.4</v>
      </c>
    </row>
    <row r="32" spans="1:4" s="3" customFormat="1" ht="54" customHeight="1" x14ac:dyDescent="0.2">
      <c r="A32" s="115">
        <v>11</v>
      </c>
      <c r="B32" s="32" t="s">
        <v>84</v>
      </c>
      <c r="C32" s="10"/>
      <c r="D32" s="115">
        <v>1.92</v>
      </c>
    </row>
    <row r="33" spans="1:4" s="3" customFormat="1" ht="24.75" customHeight="1" x14ac:dyDescent="0.2">
      <c r="A33" s="115"/>
      <c r="B33" s="4" t="s">
        <v>44</v>
      </c>
      <c r="C33" s="33">
        <f>D34+D39+D46</f>
        <v>2.4600000000000004</v>
      </c>
      <c r="D33" s="115"/>
    </row>
    <row r="34" spans="1:4" s="3" customFormat="1" ht="20.25" customHeight="1" x14ac:dyDescent="0.2">
      <c r="A34" s="115">
        <v>12</v>
      </c>
      <c r="B34" s="34" t="s">
        <v>45</v>
      </c>
      <c r="C34" s="10"/>
      <c r="D34" s="114">
        <v>1.32</v>
      </c>
    </row>
    <row r="35" spans="1:4" s="3" customFormat="1" ht="12.75" hidden="1" x14ac:dyDescent="0.2">
      <c r="A35" s="115"/>
      <c r="B35" s="36" t="s">
        <v>234</v>
      </c>
      <c r="C35" s="10"/>
      <c r="D35" s="64">
        <v>0.82</v>
      </c>
    </row>
    <row r="36" spans="1:4" s="3" customFormat="1" ht="12.75" hidden="1" x14ac:dyDescent="0.2">
      <c r="A36" s="115"/>
      <c r="B36" s="36" t="s">
        <v>49</v>
      </c>
      <c r="C36" s="10"/>
      <c r="D36" s="64">
        <v>0</v>
      </c>
    </row>
    <row r="37" spans="1:4" s="3" customFormat="1" ht="25.5" hidden="1" x14ac:dyDescent="0.2">
      <c r="A37" s="115"/>
      <c r="B37" s="36" t="s">
        <v>235</v>
      </c>
      <c r="C37" s="10"/>
      <c r="D37" s="64">
        <v>0.52</v>
      </c>
    </row>
    <row r="38" spans="1:4" s="3" customFormat="1" ht="51" hidden="1" x14ac:dyDescent="0.2">
      <c r="A38" s="115"/>
      <c r="B38" s="36" t="s">
        <v>236</v>
      </c>
      <c r="C38" s="10"/>
      <c r="D38" s="64">
        <v>0.26</v>
      </c>
    </row>
    <row r="39" spans="1:4" s="3" customFormat="1" ht="27" customHeight="1" x14ac:dyDescent="0.2">
      <c r="A39" s="115">
        <v>13</v>
      </c>
      <c r="B39" s="12" t="s">
        <v>237</v>
      </c>
      <c r="C39" s="10"/>
      <c r="D39" s="114">
        <v>1</v>
      </c>
    </row>
    <row r="40" spans="1:4" s="3" customFormat="1" ht="12.75" hidden="1" x14ac:dyDescent="0.2">
      <c r="A40" s="115"/>
      <c r="B40" s="36" t="s">
        <v>78</v>
      </c>
      <c r="C40" s="10"/>
      <c r="D40" s="30">
        <v>0.18</v>
      </c>
    </row>
    <row r="41" spans="1:4" s="3" customFormat="1" ht="25.5" hidden="1" x14ac:dyDescent="0.2">
      <c r="A41" s="115"/>
      <c r="B41" s="66" t="s">
        <v>57</v>
      </c>
      <c r="C41" s="10"/>
      <c r="D41" s="115">
        <f>D42+D43+D44+D45</f>
        <v>1.1200000000000001</v>
      </c>
    </row>
    <row r="42" spans="1:4" s="3" customFormat="1" ht="12.75" hidden="1" x14ac:dyDescent="0.2">
      <c r="A42" s="115"/>
      <c r="B42" s="66" t="s">
        <v>58</v>
      </c>
      <c r="C42" s="10"/>
      <c r="D42" s="33">
        <v>0.49</v>
      </c>
    </row>
    <row r="43" spans="1:4" s="3" customFormat="1" ht="12.75" hidden="1" x14ac:dyDescent="0.2">
      <c r="A43" s="115"/>
      <c r="B43" s="66" t="s">
        <v>59</v>
      </c>
      <c r="C43" s="10"/>
      <c r="D43" s="30">
        <v>0.52</v>
      </c>
    </row>
    <row r="44" spans="1:4" s="3" customFormat="1" ht="12.75" hidden="1" x14ac:dyDescent="0.2">
      <c r="A44" s="115"/>
      <c r="B44" s="66" t="s">
        <v>60</v>
      </c>
      <c r="C44" s="10"/>
      <c r="D44" s="30">
        <v>0.05</v>
      </c>
    </row>
    <row r="45" spans="1:4" s="3" customFormat="1" ht="12.75" hidden="1" x14ac:dyDescent="0.2">
      <c r="A45" s="115"/>
      <c r="B45" s="66" t="s">
        <v>61</v>
      </c>
      <c r="C45" s="10"/>
      <c r="D45" s="30">
        <v>0.06</v>
      </c>
    </row>
    <row r="46" spans="1:4" s="3" customFormat="1" ht="12.75" x14ac:dyDescent="0.2">
      <c r="A46" s="115">
        <v>14</v>
      </c>
      <c r="B46" s="12" t="s">
        <v>238</v>
      </c>
      <c r="C46" s="10"/>
      <c r="D46" s="115">
        <v>0.14000000000000001</v>
      </c>
    </row>
    <row r="47" spans="1:4" s="3" customFormat="1" ht="18.75" customHeight="1" x14ac:dyDescent="0.2">
      <c r="A47" s="45"/>
      <c r="B47" s="32" t="s">
        <v>63</v>
      </c>
      <c r="C47" s="10"/>
      <c r="D47" s="114">
        <f>D7+D8+D16+D19+D21+D22+D23+D24+D25+D26+D32+D34+D39+D46</f>
        <v>16.450000000000003</v>
      </c>
    </row>
    <row r="48" spans="1:4" s="3" customFormat="1" ht="17.25" customHeight="1" x14ac:dyDescent="0.2">
      <c r="A48" s="45"/>
      <c r="B48" s="32" t="s">
        <v>64</v>
      </c>
      <c r="C48" s="10"/>
      <c r="D48" s="115">
        <v>0.03</v>
      </c>
    </row>
    <row r="49" spans="1:4" s="3" customFormat="1" ht="18" customHeight="1" x14ac:dyDescent="0.2">
      <c r="A49" s="45"/>
      <c r="B49" s="32" t="s">
        <v>65</v>
      </c>
      <c r="C49" s="10"/>
      <c r="D49" s="114">
        <f>D47+D48</f>
        <v>16.480000000000004</v>
      </c>
    </row>
    <row r="50" spans="1:4" s="3" customFormat="1" ht="12.75" x14ac:dyDescent="0.2">
      <c r="A50" s="47"/>
      <c r="B50" s="48"/>
      <c r="C50" s="47"/>
      <c r="D50" s="49"/>
    </row>
    <row r="51" spans="1:4" s="3" customFormat="1" ht="32.25" customHeight="1" x14ac:dyDescent="0.2">
      <c r="A51" s="122" t="s">
        <v>66</v>
      </c>
      <c r="B51" s="122"/>
      <c r="C51" s="122"/>
      <c r="D51" s="122"/>
    </row>
    <row r="52" spans="1:4" ht="17.25" customHeight="1" x14ac:dyDescent="0.25"/>
    <row r="53" spans="1:4" ht="20.25" customHeight="1" x14ac:dyDescent="0.25">
      <c r="A53" s="118" t="s">
        <v>67</v>
      </c>
      <c r="B53" s="118"/>
      <c r="C53" s="118" t="s">
        <v>68</v>
      </c>
      <c r="D53" s="118"/>
    </row>
    <row r="55" spans="1:4" x14ac:dyDescent="0.25">
      <c r="A55" s="118"/>
      <c r="B55" s="118"/>
      <c r="C55" s="119"/>
      <c r="D55" s="119"/>
    </row>
    <row r="56" spans="1:4" hidden="1" x14ac:dyDescent="0.25">
      <c r="A56" t="s">
        <v>239</v>
      </c>
    </row>
  </sheetData>
  <mergeCells count="12">
    <mergeCell ref="A19:A20"/>
    <mergeCell ref="A51:D51"/>
    <mergeCell ref="A53:B53"/>
    <mergeCell ref="C53:D53"/>
    <mergeCell ref="A55:B55"/>
    <mergeCell ref="C55:D55"/>
    <mergeCell ref="A1:C1"/>
    <mergeCell ref="A2:D2"/>
    <mergeCell ref="A3:D3"/>
    <mergeCell ref="A4:D4"/>
    <mergeCell ref="A17:A18"/>
    <mergeCell ref="B17:B1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13" workbookViewId="0">
      <selection activeCell="B21" sqref="B21"/>
    </sheetView>
  </sheetViews>
  <sheetFormatPr defaultRowHeight="15" x14ac:dyDescent="0.25"/>
  <cols>
    <col min="1" max="1" width="4.42578125" bestFit="1" customWidth="1"/>
    <col min="2" max="2" width="47.140625" customWidth="1"/>
    <col min="3" max="3" width="22.7109375" bestFit="1" customWidth="1"/>
    <col min="4" max="4" width="11.140625" customWidth="1"/>
  </cols>
  <sheetData>
    <row r="1" spans="1:5" x14ac:dyDescent="0.25">
      <c r="A1" s="124" t="s">
        <v>0</v>
      </c>
      <c r="B1" s="124"/>
      <c r="C1" s="124"/>
      <c r="D1" s="1"/>
    </row>
    <row r="2" spans="1:5" ht="15.75" x14ac:dyDescent="0.25">
      <c r="A2" s="125" t="s">
        <v>69</v>
      </c>
      <c r="B2" s="126"/>
      <c r="C2" s="126"/>
      <c r="D2" s="126"/>
    </row>
    <row r="3" spans="1:5" ht="31.5" customHeight="1" x14ac:dyDescent="0.25">
      <c r="A3" s="127" t="s">
        <v>2</v>
      </c>
      <c r="B3" s="127"/>
      <c r="C3" s="127"/>
      <c r="D3" s="127"/>
    </row>
    <row r="4" spans="1:5" ht="15.75" x14ac:dyDescent="0.25">
      <c r="A4" s="126" t="s">
        <v>246</v>
      </c>
      <c r="B4" s="126"/>
      <c r="C4" s="126"/>
      <c r="D4" s="126"/>
    </row>
    <row r="5" spans="1:5" s="3" customFormat="1" ht="25.5" x14ac:dyDescent="0.2">
      <c r="A5" s="2" t="s">
        <v>3</v>
      </c>
      <c r="B5" s="2" t="s">
        <v>4</v>
      </c>
      <c r="C5" s="2" t="s">
        <v>5</v>
      </c>
      <c r="D5" s="2" t="s">
        <v>6</v>
      </c>
    </row>
    <row r="6" spans="1:5" s="3" customFormat="1" ht="12.75" x14ac:dyDescent="0.2">
      <c r="A6" s="2"/>
      <c r="B6" s="4" t="s">
        <v>7</v>
      </c>
      <c r="C6" s="5"/>
      <c r="D6" s="73">
        <f>D7+D8+D15+D18+D20+D21+D22+D23+D24+D30</f>
        <v>11.930000000000001</v>
      </c>
      <c r="E6" s="7"/>
    </row>
    <row r="7" spans="1:5" s="3" customFormat="1" ht="25.5" x14ac:dyDescent="0.2">
      <c r="A7" s="8">
        <v>1</v>
      </c>
      <c r="B7" s="9" t="s">
        <v>226</v>
      </c>
      <c r="C7" s="10" t="s">
        <v>9</v>
      </c>
      <c r="D7" s="109">
        <v>0.2</v>
      </c>
    </row>
    <row r="8" spans="1:5" s="3" customFormat="1" ht="12.75" x14ac:dyDescent="0.2">
      <c r="A8" s="8">
        <v>2</v>
      </c>
      <c r="B8" s="12" t="s">
        <v>10</v>
      </c>
      <c r="C8" s="2"/>
      <c r="D8" s="116">
        <f>1.3+0.4</f>
        <v>1.7000000000000002</v>
      </c>
    </row>
    <row r="9" spans="1:5" s="3" customFormat="1" ht="12.75" x14ac:dyDescent="0.2">
      <c r="A9" s="12"/>
      <c r="B9" s="14" t="s">
        <v>11</v>
      </c>
      <c r="C9" s="2"/>
      <c r="D9" s="15"/>
    </row>
    <row r="10" spans="1:5" s="3" customFormat="1" ht="25.5" x14ac:dyDescent="0.2">
      <c r="A10" s="12"/>
      <c r="B10" s="14" t="s">
        <v>12</v>
      </c>
      <c r="C10" s="2" t="s">
        <v>13</v>
      </c>
      <c r="D10" s="15"/>
    </row>
    <row r="11" spans="1:5" s="3" customFormat="1" ht="25.5" x14ac:dyDescent="0.2">
      <c r="A11" s="12"/>
      <c r="B11" s="14" t="s">
        <v>14</v>
      </c>
      <c r="C11" s="2" t="s">
        <v>23</v>
      </c>
      <c r="D11" s="15"/>
    </row>
    <row r="12" spans="1:5" s="3" customFormat="1" ht="25.5" x14ac:dyDescent="0.2">
      <c r="A12" s="12"/>
      <c r="B12" s="14" t="s">
        <v>16</v>
      </c>
      <c r="C12" s="2" t="s">
        <v>228</v>
      </c>
      <c r="D12" s="15"/>
    </row>
    <row r="13" spans="1:5" s="3" customFormat="1" ht="25.5" x14ac:dyDescent="0.2">
      <c r="A13" s="12"/>
      <c r="B13" s="14" t="s">
        <v>241</v>
      </c>
      <c r="C13" s="2" t="s">
        <v>19</v>
      </c>
      <c r="D13" s="15"/>
    </row>
    <row r="14" spans="1:5" s="3" customFormat="1" ht="12.75" x14ac:dyDescent="0.2">
      <c r="A14" s="12"/>
      <c r="B14" s="14" t="s">
        <v>20</v>
      </c>
      <c r="C14" s="2" t="s">
        <v>21</v>
      </c>
      <c r="D14" s="15"/>
    </row>
    <row r="15" spans="1:5" s="3" customFormat="1" ht="12.75" x14ac:dyDescent="0.2">
      <c r="A15" s="18">
        <v>3</v>
      </c>
      <c r="B15" s="19" t="s">
        <v>24</v>
      </c>
      <c r="C15" s="10"/>
      <c r="D15" s="128">
        <v>2.84</v>
      </c>
    </row>
    <row r="16" spans="1:5" s="3" customFormat="1" ht="12.75" x14ac:dyDescent="0.2">
      <c r="A16" s="131"/>
      <c r="B16" s="133"/>
      <c r="C16" s="20" t="s">
        <v>70</v>
      </c>
      <c r="D16" s="129"/>
    </row>
    <row r="17" spans="1:4" s="3" customFormat="1" ht="89.25" x14ac:dyDescent="0.2">
      <c r="A17" s="132"/>
      <c r="B17" s="133"/>
      <c r="C17" s="20" t="s">
        <v>100</v>
      </c>
      <c r="D17" s="130"/>
    </row>
    <row r="18" spans="1:4" s="3" customFormat="1" ht="12.75" x14ac:dyDescent="0.2">
      <c r="A18" s="120">
        <v>4</v>
      </c>
      <c r="B18" s="21" t="s">
        <v>27</v>
      </c>
      <c r="C18" s="22" t="s">
        <v>28</v>
      </c>
      <c r="D18" s="23">
        <v>0.11</v>
      </c>
    </row>
    <row r="19" spans="1:4" s="3" customFormat="1" ht="12.75" x14ac:dyDescent="0.2">
      <c r="A19" s="121"/>
      <c r="B19" s="113" t="s">
        <v>29</v>
      </c>
      <c r="C19" s="10" t="s">
        <v>9</v>
      </c>
      <c r="D19" s="25"/>
    </row>
    <row r="20" spans="1:4" s="3" customFormat="1" ht="12.75" x14ac:dyDescent="0.2">
      <c r="A20" s="115">
        <v>5</v>
      </c>
      <c r="B20" s="113" t="s">
        <v>30</v>
      </c>
      <c r="C20" s="10" t="s">
        <v>31</v>
      </c>
      <c r="D20" s="27">
        <v>1.02</v>
      </c>
    </row>
    <row r="21" spans="1:4" s="3" customFormat="1" ht="12.75" x14ac:dyDescent="0.2">
      <c r="A21" s="115">
        <v>6</v>
      </c>
      <c r="B21" s="14" t="s">
        <v>229</v>
      </c>
      <c r="C21" s="28" t="s">
        <v>34</v>
      </c>
      <c r="D21" s="27">
        <v>0.28000000000000003</v>
      </c>
    </row>
    <row r="22" spans="1:4" s="3" customFormat="1" ht="25.5" x14ac:dyDescent="0.2">
      <c r="A22" s="115">
        <v>7</v>
      </c>
      <c r="B22" s="14" t="s">
        <v>230</v>
      </c>
      <c r="C22" s="28" t="s">
        <v>231</v>
      </c>
      <c r="D22" s="27">
        <v>0.38</v>
      </c>
    </row>
    <row r="23" spans="1:4" s="3" customFormat="1" ht="38.25" x14ac:dyDescent="0.2">
      <c r="A23" s="115">
        <v>8</v>
      </c>
      <c r="B23" s="14" t="s">
        <v>232</v>
      </c>
      <c r="C23" s="163" t="s">
        <v>233</v>
      </c>
      <c r="D23" s="27">
        <v>0.09</v>
      </c>
    </row>
    <row r="24" spans="1:4" s="3" customFormat="1" ht="25.5" x14ac:dyDescent="0.2">
      <c r="A24" s="115">
        <v>9</v>
      </c>
      <c r="B24" s="14" t="s">
        <v>38</v>
      </c>
      <c r="C24" s="10" t="s">
        <v>9</v>
      </c>
      <c r="D24" s="27">
        <f>D26+D27+D28+D29</f>
        <v>3.39</v>
      </c>
    </row>
    <row r="25" spans="1:4" s="3" customFormat="1" ht="12.75" x14ac:dyDescent="0.2">
      <c r="A25" s="115"/>
      <c r="B25" s="113" t="s">
        <v>11</v>
      </c>
      <c r="C25" s="10"/>
      <c r="D25" s="115"/>
    </row>
    <row r="26" spans="1:4" s="3" customFormat="1" ht="63.75" x14ac:dyDescent="0.2">
      <c r="A26" s="115"/>
      <c r="B26" s="29" t="s">
        <v>39</v>
      </c>
      <c r="C26" s="10" t="s">
        <v>9</v>
      </c>
      <c r="D26" s="30">
        <v>1.7</v>
      </c>
    </row>
    <row r="27" spans="1:4" s="3" customFormat="1" ht="38.25" x14ac:dyDescent="0.2">
      <c r="A27" s="115"/>
      <c r="B27" s="29" t="s">
        <v>40</v>
      </c>
      <c r="C27" s="10" t="s">
        <v>134</v>
      </c>
      <c r="D27" s="30">
        <v>0.51</v>
      </c>
    </row>
    <row r="28" spans="1:4" s="3" customFormat="1" ht="63.75" x14ac:dyDescent="0.2">
      <c r="A28" s="115"/>
      <c r="B28" s="29" t="s">
        <v>41</v>
      </c>
      <c r="C28" s="10" t="s">
        <v>134</v>
      </c>
      <c r="D28" s="30">
        <v>0.49</v>
      </c>
    </row>
    <row r="29" spans="1:4" s="3" customFormat="1" ht="25.5" x14ac:dyDescent="0.2">
      <c r="A29" s="115"/>
      <c r="B29" s="31" t="s">
        <v>42</v>
      </c>
      <c r="C29" s="10"/>
      <c r="D29" s="30">
        <v>0.69</v>
      </c>
    </row>
    <row r="30" spans="1:4" s="3" customFormat="1" ht="51" x14ac:dyDescent="0.2">
      <c r="A30" s="115">
        <v>10</v>
      </c>
      <c r="B30" s="32" t="s">
        <v>84</v>
      </c>
      <c r="C30" s="10"/>
      <c r="D30" s="27">
        <v>1.92</v>
      </c>
    </row>
    <row r="31" spans="1:4" s="3" customFormat="1" ht="12.75" x14ac:dyDescent="0.2">
      <c r="A31" s="115"/>
      <c r="B31" s="4" t="s">
        <v>44</v>
      </c>
      <c r="C31" s="71"/>
      <c r="D31" s="73">
        <f>D32+D38+D45</f>
        <v>1.3</v>
      </c>
    </row>
    <row r="32" spans="1:4" s="3" customFormat="1" ht="12.75" x14ac:dyDescent="0.2">
      <c r="A32" s="115">
        <v>11</v>
      </c>
      <c r="B32" s="63" t="s">
        <v>45</v>
      </c>
      <c r="C32" s="10"/>
      <c r="D32" s="35">
        <v>0.63</v>
      </c>
    </row>
    <row r="33" spans="1:7" s="3" customFormat="1" ht="12.75" hidden="1" x14ac:dyDescent="0.2">
      <c r="A33" s="115"/>
      <c r="B33" s="36" t="s">
        <v>85</v>
      </c>
      <c r="C33" s="10" t="s">
        <v>242</v>
      </c>
      <c r="D33" s="38">
        <v>0.06</v>
      </c>
      <c r="G33" s="3" t="s">
        <v>48</v>
      </c>
    </row>
    <row r="34" spans="1:7" s="3" customFormat="1" ht="12.75" hidden="1" x14ac:dyDescent="0.2">
      <c r="A34" s="115"/>
      <c r="B34" s="36" t="s">
        <v>86</v>
      </c>
      <c r="C34" s="10"/>
      <c r="D34" s="38">
        <v>0</v>
      </c>
    </row>
    <row r="35" spans="1:7" s="3" customFormat="1" ht="12.75" hidden="1" x14ac:dyDescent="0.2">
      <c r="A35" s="115"/>
      <c r="B35" s="36" t="s">
        <v>51</v>
      </c>
      <c r="C35" s="10" t="s">
        <v>243</v>
      </c>
      <c r="D35" s="38">
        <v>0.72</v>
      </c>
    </row>
    <row r="36" spans="1:7" s="3" customFormat="1" ht="12.75" hidden="1" x14ac:dyDescent="0.2">
      <c r="A36" s="115"/>
      <c r="B36" s="36" t="s">
        <v>87</v>
      </c>
      <c r="C36" s="10"/>
      <c r="D36" s="38">
        <v>0</v>
      </c>
    </row>
    <row r="37" spans="1:7" s="3" customFormat="1" ht="12.75" hidden="1" x14ac:dyDescent="0.2">
      <c r="A37" s="115"/>
      <c r="B37" s="36" t="s">
        <v>53</v>
      </c>
      <c r="C37" s="10" t="s">
        <v>244</v>
      </c>
      <c r="D37" s="38">
        <v>0.36</v>
      </c>
      <c r="F37" s="39"/>
      <c r="G37" s="40"/>
    </row>
    <row r="38" spans="1:7" s="3" customFormat="1" ht="25.5" x14ac:dyDescent="0.2">
      <c r="A38" s="115">
        <v>12</v>
      </c>
      <c r="B38" s="63" t="s">
        <v>245</v>
      </c>
      <c r="C38" s="10"/>
      <c r="D38" s="72">
        <v>0.56999999999999995</v>
      </c>
    </row>
    <row r="39" spans="1:7" s="3" customFormat="1" ht="12.75" hidden="1" x14ac:dyDescent="0.2">
      <c r="A39" s="115"/>
      <c r="B39" s="36" t="s">
        <v>78</v>
      </c>
      <c r="C39" s="10"/>
      <c r="D39" s="30"/>
    </row>
    <row r="40" spans="1:7" s="3" customFormat="1" ht="25.5" hidden="1" x14ac:dyDescent="0.2">
      <c r="A40" s="115"/>
      <c r="B40" s="66" t="s">
        <v>57</v>
      </c>
      <c r="C40" s="10"/>
      <c r="D40" s="115">
        <f>D41+D42+D43+D44</f>
        <v>0.9</v>
      </c>
    </row>
    <row r="41" spans="1:7" s="3" customFormat="1" ht="12.75" hidden="1" x14ac:dyDescent="0.2">
      <c r="A41" s="115"/>
      <c r="B41" s="66" t="s">
        <v>58</v>
      </c>
      <c r="C41" s="10"/>
      <c r="D41" s="30">
        <v>0.45</v>
      </c>
    </row>
    <row r="42" spans="1:7" s="3" customFormat="1" ht="12.75" hidden="1" x14ac:dyDescent="0.2">
      <c r="A42" s="115"/>
      <c r="B42" s="66" t="s">
        <v>59</v>
      </c>
      <c r="C42" s="10"/>
      <c r="D42" s="30">
        <v>0.21</v>
      </c>
    </row>
    <row r="43" spans="1:7" s="3" customFormat="1" ht="12.75" hidden="1" x14ac:dyDescent="0.2">
      <c r="A43" s="115"/>
      <c r="B43" s="66" t="s">
        <v>60</v>
      </c>
      <c r="C43" s="10"/>
      <c r="D43" s="30">
        <v>0.03</v>
      </c>
    </row>
    <row r="44" spans="1:7" s="3" customFormat="1" ht="12.75" hidden="1" x14ac:dyDescent="0.2">
      <c r="A44" s="115"/>
      <c r="B44" s="66" t="s">
        <v>61</v>
      </c>
      <c r="C44" s="10"/>
      <c r="D44" s="30">
        <v>0.21</v>
      </c>
    </row>
    <row r="45" spans="1:7" s="3" customFormat="1" ht="12.75" x14ac:dyDescent="0.2">
      <c r="A45" s="115">
        <v>13</v>
      </c>
      <c r="B45" s="67" t="s">
        <v>110</v>
      </c>
      <c r="C45" s="10"/>
      <c r="D45" s="27">
        <v>0.1</v>
      </c>
    </row>
    <row r="46" spans="1:7" s="3" customFormat="1" ht="12.75" x14ac:dyDescent="0.2">
      <c r="A46" s="45"/>
      <c r="B46" s="32" t="s">
        <v>63</v>
      </c>
      <c r="C46" s="10"/>
      <c r="D46" s="114">
        <f>D7+D8+D15+D18+D20+D21+D22+D23+D24+D30+D32+D38+D45</f>
        <v>13.230000000000002</v>
      </c>
    </row>
    <row r="47" spans="1:7" s="3" customFormat="1" ht="12.75" x14ac:dyDescent="0.2">
      <c r="A47" s="45"/>
      <c r="B47" s="32" t="s">
        <v>111</v>
      </c>
      <c r="C47" s="10"/>
      <c r="D47" s="27">
        <v>0.09</v>
      </c>
    </row>
    <row r="48" spans="1:7" s="3" customFormat="1" ht="12.75" x14ac:dyDescent="0.2">
      <c r="A48" s="45"/>
      <c r="B48" s="32" t="s">
        <v>65</v>
      </c>
      <c r="C48" s="10"/>
      <c r="D48" s="114">
        <f>D46+D47</f>
        <v>13.320000000000002</v>
      </c>
      <c r="G48" s="7"/>
    </row>
    <row r="49" spans="1:4" s="3" customFormat="1" ht="12.75" x14ac:dyDescent="0.2">
      <c r="A49" s="47"/>
      <c r="B49" s="48"/>
      <c r="C49" s="47"/>
      <c r="D49" s="49"/>
    </row>
    <row r="50" spans="1:4" s="3" customFormat="1" ht="21" customHeight="1" x14ac:dyDescent="0.2">
      <c r="A50" s="122" t="s">
        <v>66</v>
      </c>
      <c r="B50" s="122"/>
      <c r="C50" s="122"/>
      <c r="D50" s="122"/>
    </row>
    <row r="51" spans="1:4" x14ac:dyDescent="0.25">
      <c r="A51" s="50"/>
    </row>
    <row r="52" spans="1:4" x14ac:dyDescent="0.25">
      <c r="A52" s="118" t="s">
        <v>67</v>
      </c>
      <c r="B52" s="118"/>
      <c r="C52" s="118" t="s">
        <v>68</v>
      </c>
      <c r="D52" s="118"/>
    </row>
    <row r="53" spans="1:4" x14ac:dyDescent="0.25">
      <c r="A53" s="123"/>
      <c r="B53" s="123"/>
      <c r="C53" s="123"/>
      <c r="D53" s="123"/>
    </row>
    <row r="55" spans="1:4" x14ac:dyDescent="0.25">
      <c r="A55" s="118"/>
      <c r="B55" s="118"/>
      <c r="C55" s="119"/>
      <c r="D55" s="119"/>
    </row>
  </sheetData>
  <mergeCells count="15">
    <mergeCell ref="A55:B55"/>
    <mergeCell ref="C55:D55"/>
    <mergeCell ref="A18:A19"/>
    <mergeCell ref="A50:D50"/>
    <mergeCell ref="A52:B52"/>
    <mergeCell ref="C52:D52"/>
    <mergeCell ref="A53:B53"/>
    <mergeCell ref="C53:D53"/>
    <mergeCell ref="A1:C1"/>
    <mergeCell ref="A2:D2"/>
    <mergeCell ref="A3:D3"/>
    <mergeCell ref="A4:D4"/>
    <mergeCell ref="D15:D17"/>
    <mergeCell ref="A16:A17"/>
    <mergeCell ref="B16:B1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22" workbookViewId="0">
      <selection activeCell="G46" sqref="G46"/>
    </sheetView>
  </sheetViews>
  <sheetFormatPr defaultRowHeight="15" x14ac:dyDescent="0.25"/>
  <cols>
    <col min="1" max="1" width="4.42578125" bestFit="1" customWidth="1"/>
    <col min="2" max="2" width="50.5703125" customWidth="1"/>
    <col min="3" max="3" width="22.7109375" bestFit="1" customWidth="1"/>
    <col min="4" max="4" width="10.85546875" customWidth="1"/>
  </cols>
  <sheetData>
    <row r="1" spans="1:5" x14ac:dyDescent="0.25">
      <c r="A1" s="124" t="s">
        <v>0</v>
      </c>
      <c r="B1" s="124"/>
      <c r="C1" s="124"/>
      <c r="D1" s="1"/>
    </row>
    <row r="2" spans="1:5" ht="15.75" x14ac:dyDescent="0.25">
      <c r="A2" s="125" t="s">
        <v>69</v>
      </c>
      <c r="B2" s="126"/>
      <c r="C2" s="126"/>
      <c r="D2" s="126"/>
    </row>
    <row r="3" spans="1:5" ht="40.5" customHeight="1" x14ac:dyDescent="0.25">
      <c r="A3" s="127" t="s">
        <v>2</v>
      </c>
      <c r="B3" s="127"/>
      <c r="C3" s="127"/>
      <c r="D3" s="127"/>
    </row>
    <row r="4" spans="1:5" ht="15.75" x14ac:dyDescent="0.25">
      <c r="A4" s="126" t="s">
        <v>250</v>
      </c>
      <c r="B4" s="126"/>
      <c r="C4" s="126"/>
      <c r="D4" s="126"/>
    </row>
    <row r="5" spans="1:5" s="3" customFormat="1" ht="25.5" x14ac:dyDescent="0.2">
      <c r="A5" s="2" t="s">
        <v>3</v>
      </c>
      <c r="B5" s="2" t="s">
        <v>4</v>
      </c>
      <c r="C5" s="2" t="s">
        <v>5</v>
      </c>
      <c r="D5" s="2" t="s">
        <v>6</v>
      </c>
    </row>
    <row r="6" spans="1:5" s="3" customFormat="1" ht="12.75" x14ac:dyDescent="0.2">
      <c r="A6" s="2"/>
      <c r="B6" s="4" t="s">
        <v>7</v>
      </c>
      <c r="C6" s="5">
        <f>D7+D8+D16+D19+D21+D22+D23+D24+D25+D31</f>
        <v>14.23</v>
      </c>
      <c r="D6" s="6"/>
      <c r="E6" s="7"/>
    </row>
    <row r="7" spans="1:5" s="3" customFormat="1" ht="25.5" x14ac:dyDescent="0.2">
      <c r="A7" s="8">
        <v>1</v>
      </c>
      <c r="B7" s="9" t="s">
        <v>8</v>
      </c>
      <c r="C7" s="10" t="s">
        <v>9</v>
      </c>
      <c r="D7" s="112">
        <v>0.2</v>
      </c>
    </row>
    <row r="8" spans="1:5" s="3" customFormat="1" ht="12.75" x14ac:dyDescent="0.2">
      <c r="A8" s="8">
        <v>2</v>
      </c>
      <c r="B8" s="12" t="s">
        <v>10</v>
      </c>
      <c r="C8" s="2"/>
      <c r="D8" s="116">
        <v>1.51</v>
      </c>
    </row>
    <row r="9" spans="1:5" s="3" customFormat="1" ht="12.75" x14ac:dyDescent="0.2">
      <c r="A9" s="12"/>
      <c r="B9" s="14" t="s">
        <v>11</v>
      </c>
      <c r="C9" s="2"/>
      <c r="D9" s="15"/>
    </row>
    <row r="10" spans="1:5" s="3" customFormat="1" ht="25.5" x14ac:dyDescent="0.2">
      <c r="A10" s="12"/>
      <c r="B10" s="14" t="s">
        <v>12</v>
      </c>
      <c r="C10" s="2" t="s">
        <v>203</v>
      </c>
      <c r="D10" s="15"/>
    </row>
    <row r="11" spans="1:5" s="3" customFormat="1" ht="25.5" x14ac:dyDescent="0.2">
      <c r="A11" s="12"/>
      <c r="B11" s="14" t="s">
        <v>14</v>
      </c>
      <c r="C11" s="2" t="s">
        <v>247</v>
      </c>
      <c r="D11" s="15"/>
    </row>
    <row r="12" spans="1:5" s="3" customFormat="1" ht="25.5" x14ac:dyDescent="0.2">
      <c r="A12" s="12"/>
      <c r="B12" s="14" t="s">
        <v>16</v>
      </c>
      <c r="C12" s="2" t="s">
        <v>81</v>
      </c>
      <c r="D12" s="15"/>
    </row>
    <row r="13" spans="1:5" s="3" customFormat="1" ht="38.25" x14ac:dyDescent="0.2">
      <c r="A13" s="12"/>
      <c r="B13" s="14" t="s">
        <v>18</v>
      </c>
      <c r="C13" s="2" t="s">
        <v>82</v>
      </c>
      <c r="D13" s="15"/>
    </row>
    <row r="14" spans="1:5" s="3" customFormat="1" ht="12.75" x14ac:dyDescent="0.2">
      <c r="A14" s="12"/>
      <c r="B14" s="14" t="s">
        <v>20</v>
      </c>
      <c r="C14" s="2" t="s">
        <v>21</v>
      </c>
      <c r="D14" s="15"/>
    </row>
    <row r="15" spans="1:5" s="3" customFormat="1" ht="12.75" x14ac:dyDescent="0.2">
      <c r="A15" s="12"/>
      <c r="B15" s="16" t="s">
        <v>22</v>
      </c>
      <c r="C15" s="2" t="s">
        <v>23</v>
      </c>
      <c r="D15" s="117"/>
    </row>
    <row r="16" spans="1:5" s="3" customFormat="1" ht="12.75" x14ac:dyDescent="0.2">
      <c r="A16" s="18" t="s">
        <v>178</v>
      </c>
      <c r="B16" s="19" t="s">
        <v>24</v>
      </c>
      <c r="C16" s="10"/>
      <c r="D16" s="128">
        <v>2.84</v>
      </c>
    </row>
    <row r="17" spans="1:4" s="3" customFormat="1" ht="12.75" x14ac:dyDescent="0.2">
      <c r="A17" s="131"/>
      <c r="B17" s="133"/>
      <c r="C17" s="20" t="s">
        <v>25</v>
      </c>
      <c r="D17" s="129"/>
    </row>
    <row r="18" spans="1:4" s="3" customFormat="1" ht="89.25" x14ac:dyDescent="0.2">
      <c r="A18" s="132"/>
      <c r="B18" s="133"/>
      <c r="C18" s="20" t="s">
        <v>71</v>
      </c>
      <c r="D18" s="130"/>
    </row>
    <row r="19" spans="1:4" s="3" customFormat="1" ht="12.75" x14ac:dyDescent="0.2">
      <c r="A19" s="120">
        <v>4</v>
      </c>
      <c r="B19" s="21" t="s">
        <v>27</v>
      </c>
      <c r="C19" s="22" t="s">
        <v>28</v>
      </c>
      <c r="D19" s="23">
        <v>0.06</v>
      </c>
    </row>
    <row r="20" spans="1:4" s="3" customFormat="1" ht="12.75" x14ac:dyDescent="0.2">
      <c r="A20" s="121"/>
      <c r="B20" s="113" t="s">
        <v>29</v>
      </c>
      <c r="C20" s="10" t="s">
        <v>9</v>
      </c>
      <c r="D20" s="25"/>
    </row>
    <row r="21" spans="1:4" s="3" customFormat="1" ht="12.75" x14ac:dyDescent="0.2">
      <c r="A21" s="115">
        <v>5</v>
      </c>
      <c r="B21" s="113" t="s">
        <v>30</v>
      </c>
      <c r="C21" s="10" t="s">
        <v>31</v>
      </c>
      <c r="D21" s="27">
        <v>1.02</v>
      </c>
    </row>
    <row r="22" spans="1:4" s="3" customFormat="1" ht="12.75" x14ac:dyDescent="0.2">
      <c r="A22" s="115">
        <v>6</v>
      </c>
      <c r="B22" s="113" t="s">
        <v>32</v>
      </c>
      <c r="C22" s="10" t="s">
        <v>31</v>
      </c>
      <c r="D22" s="27">
        <v>3.14</v>
      </c>
    </row>
    <row r="23" spans="1:4" s="3" customFormat="1" ht="12.75" x14ac:dyDescent="0.2">
      <c r="A23" s="115">
        <v>7</v>
      </c>
      <c r="B23" s="14" t="s">
        <v>229</v>
      </c>
      <c r="C23" s="28" t="s">
        <v>34</v>
      </c>
      <c r="D23" s="27">
        <v>0.22</v>
      </c>
    </row>
    <row r="24" spans="1:4" s="3" customFormat="1" ht="12.75" x14ac:dyDescent="0.2">
      <c r="A24" s="115">
        <v>8</v>
      </c>
      <c r="B24" s="14" t="s">
        <v>37</v>
      </c>
      <c r="C24" s="28"/>
      <c r="D24" s="35">
        <v>0.1</v>
      </c>
    </row>
    <row r="25" spans="1:4" s="3" customFormat="1" ht="25.5" x14ac:dyDescent="0.2">
      <c r="A25" s="115">
        <v>9</v>
      </c>
      <c r="B25" s="14" t="s">
        <v>38</v>
      </c>
      <c r="C25" s="10"/>
      <c r="D25" s="27">
        <f>D27+D28+D29+D30</f>
        <v>3.22</v>
      </c>
    </row>
    <row r="26" spans="1:4" s="3" customFormat="1" ht="12.75" x14ac:dyDescent="0.2">
      <c r="A26" s="115"/>
      <c r="B26" s="113" t="s">
        <v>11</v>
      </c>
      <c r="C26" s="10"/>
      <c r="D26" s="115"/>
    </row>
    <row r="27" spans="1:4" s="3" customFormat="1" ht="38.25" x14ac:dyDescent="0.2">
      <c r="A27" s="115"/>
      <c r="B27" s="29" t="s">
        <v>83</v>
      </c>
      <c r="C27" s="10"/>
      <c r="D27" s="33">
        <v>1.7</v>
      </c>
    </row>
    <row r="28" spans="1:4" s="3" customFormat="1" ht="38.25" x14ac:dyDescent="0.2">
      <c r="A28" s="115"/>
      <c r="B28" s="29" t="s">
        <v>40</v>
      </c>
      <c r="C28" s="10"/>
      <c r="D28" s="30">
        <v>0.47</v>
      </c>
    </row>
    <row r="29" spans="1:4" s="3" customFormat="1" ht="38.25" x14ac:dyDescent="0.2">
      <c r="A29" s="115"/>
      <c r="B29" s="29" t="s">
        <v>73</v>
      </c>
      <c r="C29" s="10"/>
      <c r="D29" s="30">
        <v>0.49</v>
      </c>
    </row>
    <row r="30" spans="1:4" s="3" customFormat="1" ht="12.75" x14ac:dyDescent="0.2">
      <c r="A30" s="115"/>
      <c r="B30" s="31" t="s">
        <v>74</v>
      </c>
      <c r="C30" s="10"/>
      <c r="D30" s="30">
        <v>0.56000000000000005</v>
      </c>
    </row>
    <row r="31" spans="1:4" s="3" customFormat="1" ht="25.5" x14ac:dyDescent="0.2">
      <c r="A31" s="115">
        <v>10</v>
      </c>
      <c r="B31" s="32" t="s">
        <v>195</v>
      </c>
      <c r="C31" s="10"/>
      <c r="D31" s="27">
        <v>1.92</v>
      </c>
    </row>
    <row r="32" spans="1:4" s="3" customFormat="1" ht="12.75" x14ac:dyDescent="0.2">
      <c r="A32" s="115"/>
      <c r="B32" s="4" t="s">
        <v>44</v>
      </c>
      <c r="C32" s="71">
        <f>D33+D38+D45+D46</f>
        <v>1.9200000000000002</v>
      </c>
      <c r="D32" s="115"/>
    </row>
    <row r="33" spans="1:7" s="3" customFormat="1" ht="12.75" x14ac:dyDescent="0.2">
      <c r="A33" s="115">
        <v>11</v>
      </c>
      <c r="B33" s="34" t="s">
        <v>45</v>
      </c>
      <c r="C33" s="10"/>
      <c r="D33" s="35">
        <v>0.53</v>
      </c>
    </row>
    <row r="34" spans="1:7" s="3" customFormat="1" ht="30.75" hidden="1" customHeight="1" x14ac:dyDescent="0.2">
      <c r="A34" s="115"/>
      <c r="B34" s="36" t="s">
        <v>85</v>
      </c>
      <c r="C34" s="66"/>
      <c r="D34" s="38"/>
      <c r="G34" s="3" t="s">
        <v>48</v>
      </c>
    </row>
    <row r="35" spans="1:7" s="3" customFormat="1" ht="12.75" hidden="1" x14ac:dyDescent="0.2">
      <c r="A35" s="115"/>
      <c r="B35" s="36" t="s">
        <v>49</v>
      </c>
      <c r="C35" s="10" t="s">
        <v>196</v>
      </c>
      <c r="D35" s="38">
        <v>0.16</v>
      </c>
    </row>
    <row r="36" spans="1:7" s="3" customFormat="1" ht="12.75" hidden="1" x14ac:dyDescent="0.2">
      <c r="A36" s="115"/>
      <c r="B36" s="36" t="s">
        <v>197</v>
      </c>
      <c r="C36" s="10" t="s">
        <v>198</v>
      </c>
      <c r="D36" s="38">
        <v>0.02</v>
      </c>
    </row>
    <row r="37" spans="1:7" s="3" customFormat="1" ht="12.75" hidden="1" x14ac:dyDescent="0.2">
      <c r="A37" s="115"/>
      <c r="B37" s="36" t="s">
        <v>199</v>
      </c>
      <c r="C37" s="10" t="s">
        <v>200</v>
      </c>
      <c r="D37" s="38">
        <v>0.24</v>
      </c>
      <c r="F37" s="39"/>
      <c r="G37" s="40"/>
    </row>
    <row r="38" spans="1:7" s="3" customFormat="1" ht="25.5" x14ac:dyDescent="0.2">
      <c r="A38" s="115">
        <v>12</v>
      </c>
      <c r="B38" s="63" t="s">
        <v>109</v>
      </c>
      <c r="C38" s="10"/>
      <c r="D38" s="72">
        <v>1.01</v>
      </c>
    </row>
    <row r="39" spans="1:7" s="3" customFormat="1" ht="12.75" hidden="1" x14ac:dyDescent="0.2">
      <c r="A39" s="115"/>
      <c r="B39" s="36" t="s">
        <v>78</v>
      </c>
      <c r="C39" s="10"/>
      <c r="D39" s="30">
        <v>0.1</v>
      </c>
    </row>
    <row r="40" spans="1:7" s="3" customFormat="1" ht="25.5" hidden="1" x14ac:dyDescent="0.2">
      <c r="A40" s="115"/>
      <c r="B40" s="66" t="s">
        <v>57</v>
      </c>
      <c r="C40" s="10"/>
      <c r="D40" s="115">
        <f>D41+D42+D43+D44</f>
        <v>1.2800000000000002</v>
      </c>
    </row>
    <row r="41" spans="1:7" s="3" customFormat="1" ht="12.75" hidden="1" x14ac:dyDescent="0.2">
      <c r="A41" s="115"/>
      <c r="B41" s="66" t="s">
        <v>58</v>
      </c>
      <c r="C41" s="10"/>
      <c r="D41" s="33">
        <v>0.4</v>
      </c>
    </row>
    <row r="42" spans="1:7" s="3" customFormat="1" ht="12.75" hidden="1" x14ac:dyDescent="0.2">
      <c r="A42" s="115"/>
      <c r="B42" s="66" t="s">
        <v>59</v>
      </c>
      <c r="C42" s="10"/>
      <c r="D42" s="30">
        <v>0.28000000000000003</v>
      </c>
    </row>
    <row r="43" spans="1:7" s="3" customFormat="1" ht="12.75" hidden="1" x14ac:dyDescent="0.2">
      <c r="A43" s="115"/>
      <c r="B43" s="66" t="s">
        <v>60</v>
      </c>
      <c r="C43" s="10"/>
      <c r="D43" s="30">
        <v>0.04</v>
      </c>
    </row>
    <row r="44" spans="1:7" s="3" customFormat="1" ht="12.75" hidden="1" x14ac:dyDescent="0.2">
      <c r="A44" s="115"/>
      <c r="B44" s="66" t="s">
        <v>61</v>
      </c>
      <c r="C44" s="10"/>
      <c r="D44" s="30">
        <v>0.56000000000000005</v>
      </c>
    </row>
    <row r="45" spans="1:7" s="3" customFormat="1" ht="12.75" x14ac:dyDescent="0.2">
      <c r="A45" s="115">
        <v>13</v>
      </c>
      <c r="B45" s="67" t="s">
        <v>248</v>
      </c>
      <c r="C45" s="10"/>
      <c r="D45" s="35">
        <v>0.1</v>
      </c>
    </row>
    <row r="46" spans="1:7" s="3" customFormat="1" ht="12.75" x14ac:dyDescent="0.2">
      <c r="A46" s="115">
        <v>14</v>
      </c>
      <c r="B46" s="67" t="s">
        <v>249</v>
      </c>
      <c r="C46" s="10"/>
      <c r="D46" s="27">
        <v>0.28000000000000003</v>
      </c>
    </row>
    <row r="47" spans="1:7" s="3" customFormat="1" ht="12.75" x14ac:dyDescent="0.2">
      <c r="A47" s="45"/>
      <c r="B47" s="32" t="s">
        <v>63</v>
      </c>
      <c r="C47" s="10"/>
      <c r="D47" s="114">
        <f>C6+C32</f>
        <v>16.150000000000002</v>
      </c>
    </row>
    <row r="48" spans="1:7" s="3" customFormat="1" ht="12.75" x14ac:dyDescent="0.2">
      <c r="A48" s="45"/>
      <c r="B48" s="32" t="s">
        <v>64</v>
      </c>
      <c r="C48" s="10"/>
      <c r="D48" s="27">
        <v>0.09</v>
      </c>
    </row>
    <row r="49" spans="1:7" s="3" customFormat="1" ht="12.75" x14ac:dyDescent="0.2">
      <c r="A49" s="45"/>
      <c r="B49" s="32" t="s">
        <v>65</v>
      </c>
      <c r="C49" s="10"/>
      <c r="D49" s="114">
        <f>D47+D48</f>
        <v>16.240000000000002</v>
      </c>
      <c r="G49" s="7"/>
    </row>
    <row r="50" spans="1:7" s="3" customFormat="1" ht="12.75" x14ac:dyDescent="0.2">
      <c r="A50" s="47"/>
      <c r="B50" s="48"/>
      <c r="C50" s="47"/>
      <c r="D50" s="49"/>
    </row>
    <row r="51" spans="1:7" s="3" customFormat="1" ht="29.25" customHeight="1" x14ac:dyDescent="0.2">
      <c r="A51" s="122" t="s">
        <v>66</v>
      </c>
      <c r="B51" s="122"/>
      <c r="C51" s="122"/>
      <c r="D51" s="122"/>
    </row>
    <row r="52" spans="1:7" x14ac:dyDescent="0.25">
      <c r="A52" s="118" t="s">
        <v>67</v>
      </c>
      <c r="B52" s="118"/>
      <c r="C52" s="118" t="s">
        <v>68</v>
      </c>
      <c r="D52" s="118"/>
    </row>
    <row r="53" spans="1:7" x14ac:dyDescent="0.25">
      <c r="A53" s="123"/>
      <c r="B53" s="123"/>
      <c r="C53" s="123"/>
      <c r="D53" s="123"/>
    </row>
    <row r="55" spans="1:7" x14ac:dyDescent="0.25">
      <c r="A55" s="118"/>
      <c r="B55" s="118"/>
      <c r="C55" s="119"/>
      <c r="D55" s="119"/>
    </row>
  </sheetData>
  <mergeCells count="15">
    <mergeCell ref="A55:B55"/>
    <mergeCell ref="C55:D55"/>
    <mergeCell ref="A19:A20"/>
    <mergeCell ref="A51:D51"/>
    <mergeCell ref="A52:B52"/>
    <mergeCell ref="C52:D52"/>
    <mergeCell ref="A53:B53"/>
    <mergeCell ref="C53:D53"/>
    <mergeCell ref="A1:C1"/>
    <mergeCell ref="A2:D2"/>
    <mergeCell ref="A3:D3"/>
    <mergeCell ref="A4:D4"/>
    <mergeCell ref="D16:D18"/>
    <mergeCell ref="A17:A18"/>
    <mergeCell ref="B17:B1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7"/>
  <sheetViews>
    <sheetView topLeftCell="A40" workbookViewId="0">
      <selection activeCell="F52" sqref="F52:G52"/>
    </sheetView>
  </sheetViews>
  <sheetFormatPr defaultRowHeight="15" x14ac:dyDescent="0.25"/>
  <cols>
    <col min="1" max="1" width="4.42578125" bestFit="1" customWidth="1"/>
    <col min="2" max="2" width="50.5703125" customWidth="1"/>
    <col min="3" max="3" width="22.7109375" bestFit="1" customWidth="1"/>
    <col min="4" max="4" width="10.85546875" customWidth="1"/>
  </cols>
  <sheetData>
    <row r="1" spans="1:5" x14ac:dyDescent="0.25">
      <c r="A1" s="124" t="s">
        <v>0</v>
      </c>
      <c r="B1" s="124"/>
      <c r="C1" s="124"/>
      <c r="D1" s="1"/>
    </row>
    <row r="2" spans="1:5" ht="15.75" x14ac:dyDescent="0.25">
      <c r="A2" s="125" t="s">
        <v>69</v>
      </c>
      <c r="B2" s="126"/>
      <c r="C2" s="126"/>
      <c r="D2" s="126"/>
    </row>
    <row r="3" spans="1:5" ht="33" customHeight="1" x14ac:dyDescent="0.25">
      <c r="A3" s="127" t="s">
        <v>2</v>
      </c>
      <c r="B3" s="127"/>
      <c r="C3" s="127"/>
      <c r="D3" s="127"/>
    </row>
    <row r="4" spans="1:5" ht="15.75" x14ac:dyDescent="0.25">
      <c r="A4" s="126" t="s">
        <v>254</v>
      </c>
      <c r="B4" s="126"/>
      <c r="C4" s="126"/>
      <c r="D4" s="126"/>
    </row>
    <row r="5" spans="1:5" s="3" customFormat="1" ht="25.5" x14ac:dyDescent="0.2">
      <c r="A5" s="2" t="s">
        <v>3</v>
      </c>
      <c r="B5" s="2" t="s">
        <v>4</v>
      </c>
      <c r="C5" s="2" t="s">
        <v>5</v>
      </c>
      <c r="D5" s="2" t="s">
        <v>6</v>
      </c>
    </row>
    <row r="6" spans="1:5" s="3" customFormat="1" ht="12.75" x14ac:dyDescent="0.2">
      <c r="A6" s="2"/>
      <c r="B6" s="4" t="s">
        <v>7</v>
      </c>
      <c r="C6" s="5"/>
      <c r="D6" s="73">
        <f>D7+D8+D16+D19+D21+D22+D23+D24+D25+D26+D32</f>
        <v>14.24</v>
      </c>
      <c r="E6" s="7"/>
    </row>
    <row r="7" spans="1:5" s="3" customFormat="1" ht="25.5" x14ac:dyDescent="0.2">
      <c r="A7" s="8">
        <v>1</v>
      </c>
      <c r="B7" s="9" t="s">
        <v>226</v>
      </c>
      <c r="C7" s="10" t="s">
        <v>9</v>
      </c>
      <c r="D7" s="109">
        <v>0.12</v>
      </c>
    </row>
    <row r="8" spans="1:5" s="3" customFormat="1" ht="12.75" x14ac:dyDescent="0.2">
      <c r="A8" s="8">
        <v>2</v>
      </c>
      <c r="B8" s="12" t="s">
        <v>10</v>
      </c>
      <c r="C8" s="2"/>
      <c r="D8" s="116">
        <v>1.51</v>
      </c>
    </row>
    <row r="9" spans="1:5" s="3" customFormat="1" ht="12.75" x14ac:dyDescent="0.2">
      <c r="A9" s="12"/>
      <c r="B9" s="14" t="s">
        <v>11</v>
      </c>
      <c r="C9" s="2"/>
      <c r="D9" s="15"/>
    </row>
    <row r="10" spans="1:5" s="3" customFormat="1" ht="25.5" x14ac:dyDescent="0.2">
      <c r="A10" s="12"/>
      <c r="B10" s="14" t="s">
        <v>12</v>
      </c>
      <c r="C10" s="2" t="s">
        <v>13</v>
      </c>
      <c r="D10" s="15"/>
    </row>
    <row r="11" spans="1:5" s="3" customFormat="1" ht="25.5" x14ac:dyDescent="0.2">
      <c r="A11" s="12"/>
      <c r="B11" s="14" t="s">
        <v>94</v>
      </c>
      <c r="C11" s="2" t="s">
        <v>23</v>
      </c>
      <c r="D11" s="15"/>
    </row>
    <row r="12" spans="1:5" s="3" customFormat="1" ht="25.5" x14ac:dyDescent="0.2">
      <c r="A12" s="12"/>
      <c r="B12" s="14" t="s">
        <v>16</v>
      </c>
      <c r="C12" s="2" t="s">
        <v>23</v>
      </c>
      <c r="D12" s="15"/>
    </row>
    <row r="13" spans="1:5" s="3" customFormat="1" ht="25.5" x14ac:dyDescent="0.2">
      <c r="A13" s="12"/>
      <c r="B13" s="14" t="s">
        <v>18</v>
      </c>
      <c r="C13" s="2" t="s">
        <v>19</v>
      </c>
      <c r="D13" s="15"/>
    </row>
    <row r="14" spans="1:5" s="3" customFormat="1" ht="12.75" x14ac:dyDescent="0.2">
      <c r="A14" s="12"/>
      <c r="B14" s="14" t="s">
        <v>20</v>
      </c>
      <c r="C14" s="2" t="s">
        <v>21</v>
      </c>
      <c r="D14" s="15"/>
    </row>
    <row r="15" spans="1:5" s="3" customFormat="1" ht="12.75" x14ac:dyDescent="0.2">
      <c r="A15" s="12"/>
      <c r="B15" s="16" t="s">
        <v>22</v>
      </c>
      <c r="C15" s="2" t="s">
        <v>23</v>
      </c>
      <c r="D15" s="117"/>
    </row>
    <row r="16" spans="1:5" s="3" customFormat="1" ht="12.75" x14ac:dyDescent="0.2">
      <c r="A16" s="18">
        <v>3</v>
      </c>
      <c r="B16" s="19" t="s">
        <v>24</v>
      </c>
      <c r="C16" s="10"/>
      <c r="D16" s="128">
        <v>2.84</v>
      </c>
    </row>
    <row r="17" spans="1:4" s="3" customFormat="1" ht="12.75" x14ac:dyDescent="0.2">
      <c r="A17" s="131"/>
      <c r="B17" s="133"/>
      <c r="C17" s="20" t="s">
        <v>70</v>
      </c>
      <c r="D17" s="129"/>
    </row>
    <row r="18" spans="1:4" s="3" customFormat="1" ht="89.25" x14ac:dyDescent="0.2">
      <c r="A18" s="132"/>
      <c r="B18" s="133"/>
      <c r="C18" s="20" t="s">
        <v>100</v>
      </c>
      <c r="D18" s="130"/>
    </row>
    <row r="19" spans="1:4" s="3" customFormat="1" ht="12.75" x14ac:dyDescent="0.2">
      <c r="A19" s="120">
        <v>4</v>
      </c>
      <c r="B19" s="21" t="s">
        <v>27</v>
      </c>
      <c r="C19" s="22" t="s">
        <v>28</v>
      </c>
      <c r="D19" s="23">
        <v>0.06</v>
      </c>
    </row>
    <row r="20" spans="1:4" s="3" customFormat="1" ht="12.75" x14ac:dyDescent="0.2">
      <c r="A20" s="121"/>
      <c r="B20" s="113" t="s">
        <v>29</v>
      </c>
      <c r="C20" s="10" t="s">
        <v>9</v>
      </c>
      <c r="D20" s="25"/>
    </row>
    <row r="21" spans="1:4" s="3" customFormat="1" ht="12.75" x14ac:dyDescent="0.2">
      <c r="A21" s="115">
        <v>5</v>
      </c>
      <c r="B21" s="113" t="s">
        <v>30</v>
      </c>
      <c r="C21" s="10" t="s">
        <v>31</v>
      </c>
      <c r="D21" s="27">
        <v>1.02</v>
      </c>
    </row>
    <row r="22" spans="1:4" s="3" customFormat="1" ht="12.75" x14ac:dyDescent="0.2">
      <c r="A22" s="115">
        <v>6</v>
      </c>
      <c r="B22" s="113" t="s">
        <v>32</v>
      </c>
      <c r="C22" s="10" t="s">
        <v>31</v>
      </c>
      <c r="D22" s="27">
        <v>3.14</v>
      </c>
    </row>
    <row r="23" spans="1:4" s="3" customFormat="1" ht="12.75" x14ac:dyDescent="0.2">
      <c r="A23" s="115">
        <v>7</v>
      </c>
      <c r="B23" s="14" t="s">
        <v>229</v>
      </c>
      <c r="C23" s="28" t="s">
        <v>34</v>
      </c>
      <c r="D23" s="27">
        <v>0.18</v>
      </c>
    </row>
    <row r="24" spans="1:4" s="3" customFormat="1" ht="25.5" x14ac:dyDescent="0.2">
      <c r="A24" s="115">
        <v>8</v>
      </c>
      <c r="B24" s="14" t="s">
        <v>230</v>
      </c>
      <c r="C24" s="28" t="s">
        <v>231</v>
      </c>
      <c r="D24" s="27">
        <v>0.21</v>
      </c>
    </row>
    <row r="25" spans="1:4" s="3" customFormat="1" ht="25.5" x14ac:dyDescent="0.2">
      <c r="A25" s="115">
        <v>9</v>
      </c>
      <c r="B25" s="14" t="s">
        <v>251</v>
      </c>
      <c r="C25" s="163" t="s">
        <v>233</v>
      </c>
      <c r="D25" s="27">
        <v>0.1</v>
      </c>
    </row>
    <row r="26" spans="1:4" s="3" customFormat="1" ht="25.5" x14ac:dyDescent="0.2">
      <c r="A26" s="115">
        <v>10</v>
      </c>
      <c r="B26" s="14" t="s">
        <v>38</v>
      </c>
      <c r="C26" s="30" t="s">
        <v>9</v>
      </c>
      <c r="D26" s="27">
        <f>D28+D29+D30+D31</f>
        <v>3.14</v>
      </c>
    </row>
    <row r="27" spans="1:4" s="3" customFormat="1" ht="12.75" x14ac:dyDescent="0.2">
      <c r="A27" s="115"/>
      <c r="B27" s="113" t="s">
        <v>11</v>
      </c>
      <c r="C27" s="30"/>
      <c r="D27" s="115"/>
    </row>
    <row r="28" spans="1:4" s="3" customFormat="1" ht="63.75" x14ac:dyDescent="0.2">
      <c r="A28" s="115"/>
      <c r="B28" s="29" t="s">
        <v>101</v>
      </c>
      <c r="C28" s="30" t="s">
        <v>9</v>
      </c>
      <c r="D28" s="33">
        <v>1.7</v>
      </c>
    </row>
    <row r="29" spans="1:4" s="3" customFormat="1" ht="51" x14ac:dyDescent="0.2">
      <c r="A29" s="115"/>
      <c r="B29" s="29" t="s">
        <v>102</v>
      </c>
      <c r="C29" s="30" t="s">
        <v>134</v>
      </c>
      <c r="D29" s="30">
        <v>0.4</v>
      </c>
    </row>
    <row r="30" spans="1:4" s="3" customFormat="1" ht="102" x14ac:dyDescent="0.2">
      <c r="A30" s="115"/>
      <c r="B30" s="29" t="s">
        <v>103</v>
      </c>
      <c r="C30" s="30" t="s">
        <v>134</v>
      </c>
      <c r="D30" s="30">
        <v>0.48</v>
      </c>
    </row>
    <row r="31" spans="1:4" s="3" customFormat="1" ht="25.5" x14ac:dyDescent="0.2">
      <c r="A31" s="115"/>
      <c r="B31" s="31" t="s">
        <v>42</v>
      </c>
      <c r="C31" s="10"/>
      <c r="D31" s="30">
        <v>0.56000000000000005</v>
      </c>
    </row>
    <row r="32" spans="1:4" s="3" customFormat="1" ht="38.25" x14ac:dyDescent="0.2">
      <c r="A32" s="115">
        <v>11</v>
      </c>
      <c r="B32" s="32" t="s">
        <v>43</v>
      </c>
      <c r="C32" s="10"/>
      <c r="D32" s="27">
        <v>1.92</v>
      </c>
    </row>
    <row r="33" spans="1:7" s="3" customFormat="1" ht="12.75" x14ac:dyDescent="0.2">
      <c r="A33" s="115"/>
      <c r="B33" s="4" t="s">
        <v>44</v>
      </c>
      <c r="C33" s="71"/>
      <c r="D33" s="114">
        <f>D34+D40+D47</f>
        <v>2.23</v>
      </c>
    </row>
    <row r="34" spans="1:7" s="3" customFormat="1" ht="12.75" x14ac:dyDescent="0.2">
      <c r="A34" s="115">
        <v>12</v>
      </c>
      <c r="B34" s="63" t="s">
        <v>45</v>
      </c>
      <c r="C34" s="10" t="s">
        <v>134</v>
      </c>
      <c r="D34" s="35">
        <v>1.57</v>
      </c>
    </row>
    <row r="35" spans="1:7" s="3" customFormat="1" ht="30.75" hidden="1" customHeight="1" x14ac:dyDescent="0.2">
      <c r="A35" s="115"/>
      <c r="B35" s="36" t="s">
        <v>85</v>
      </c>
      <c r="C35" s="10" t="s">
        <v>134</v>
      </c>
      <c r="D35" s="38">
        <v>0.55000000000000004</v>
      </c>
      <c r="G35" s="3" t="s">
        <v>48</v>
      </c>
    </row>
    <row r="36" spans="1:7" s="3" customFormat="1" ht="12.75" hidden="1" x14ac:dyDescent="0.2">
      <c r="A36" s="115"/>
      <c r="B36" s="36" t="s">
        <v>49</v>
      </c>
      <c r="C36" s="10" t="s">
        <v>134</v>
      </c>
      <c r="D36" s="38"/>
    </row>
    <row r="37" spans="1:7" s="3" customFormat="1" ht="12.75" hidden="1" x14ac:dyDescent="0.2">
      <c r="A37" s="115"/>
      <c r="B37" s="36" t="s">
        <v>105</v>
      </c>
      <c r="C37" s="10" t="s">
        <v>134</v>
      </c>
      <c r="D37" s="38">
        <v>0.14000000000000001</v>
      </c>
    </row>
    <row r="38" spans="1:7" s="3" customFormat="1" ht="12.75" hidden="1" x14ac:dyDescent="0.2">
      <c r="A38" s="115"/>
      <c r="B38" s="36" t="s">
        <v>51</v>
      </c>
      <c r="C38" s="10" t="s">
        <v>134</v>
      </c>
      <c r="D38" s="38">
        <v>0.18</v>
      </c>
    </row>
    <row r="39" spans="1:7" s="3" customFormat="1" ht="24.75" hidden="1" customHeight="1" x14ac:dyDescent="0.2">
      <c r="A39" s="115"/>
      <c r="B39" s="36" t="s">
        <v>53</v>
      </c>
      <c r="C39" s="10" t="s">
        <v>134</v>
      </c>
      <c r="D39" s="38">
        <v>0.89</v>
      </c>
      <c r="F39" s="39"/>
      <c r="G39" s="40"/>
    </row>
    <row r="40" spans="1:7" s="3" customFormat="1" ht="25.5" x14ac:dyDescent="0.2">
      <c r="A40" s="115">
        <v>13</v>
      </c>
      <c r="B40" s="63" t="s">
        <v>55</v>
      </c>
      <c r="C40" s="30" t="s">
        <v>134</v>
      </c>
      <c r="D40" s="72">
        <f>D41+D42</f>
        <v>0.56000000000000005</v>
      </c>
    </row>
    <row r="41" spans="1:7" s="3" customFormat="1" ht="12.75" hidden="1" x14ac:dyDescent="0.2">
      <c r="A41" s="115"/>
      <c r="B41" s="36" t="s">
        <v>78</v>
      </c>
      <c r="C41" s="10" t="s">
        <v>134</v>
      </c>
      <c r="D41" s="30">
        <v>0.1</v>
      </c>
    </row>
    <row r="42" spans="1:7" s="3" customFormat="1" ht="25.5" hidden="1" x14ac:dyDescent="0.2">
      <c r="A42" s="115"/>
      <c r="B42" s="66" t="s">
        <v>57</v>
      </c>
      <c r="C42" s="10" t="s">
        <v>134</v>
      </c>
      <c r="D42" s="115">
        <f>D43+D44+D45+D46</f>
        <v>0.46</v>
      </c>
    </row>
    <row r="43" spans="1:7" s="3" customFormat="1" ht="12.75" hidden="1" x14ac:dyDescent="0.2">
      <c r="A43" s="115"/>
      <c r="B43" s="66" t="s">
        <v>58</v>
      </c>
      <c r="C43" s="10" t="s">
        <v>134</v>
      </c>
      <c r="D43" s="33">
        <v>0.22</v>
      </c>
    </row>
    <row r="44" spans="1:7" s="3" customFormat="1" ht="12.75" hidden="1" x14ac:dyDescent="0.2">
      <c r="A44" s="115"/>
      <c r="B44" s="66" t="s">
        <v>59</v>
      </c>
      <c r="C44" s="10" t="s">
        <v>134</v>
      </c>
      <c r="D44" s="30">
        <v>0.09</v>
      </c>
    </row>
    <row r="45" spans="1:7" s="3" customFormat="1" ht="12.75" hidden="1" x14ac:dyDescent="0.2">
      <c r="A45" s="115"/>
      <c r="B45" s="66" t="s">
        <v>60</v>
      </c>
      <c r="C45" s="10" t="s">
        <v>134</v>
      </c>
      <c r="D45" s="30">
        <v>0.09</v>
      </c>
    </row>
    <row r="46" spans="1:7" s="3" customFormat="1" ht="12.75" hidden="1" x14ac:dyDescent="0.2">
      <c r="A46" s="115"/>
      <c r="B46" s="66" t="s">
        <v>61</v>
      </c>
      <c r="C46" s="10" t="s">
        <v>134</v>
      </c>
      <c r="D46" s="30">
        <v>0.06</v>
      </c>
    </row>
    <row r="47" spans="1:7" s="3" customFormat="1" ht="12.75" x14ac:dyDescent="0.2">
      <c r="A47" s="115">
        <v>14</v>
      </c>
      <c r="B47" s="67" t="s">
        <v>110</v>
      </c>
      <c r="C47" s="10" t="s">
        <v>134</v>
      </c>
      <c r="D47" s="27">
        <v>0.1</v>
      </c>
    </row>
    <row r="48" spans="1:7" s="3" customFormat="1" ht="12.75" x14ac:dyDescent="0.2">
      <c r="A48" s="164"/>
      <c r="B48" s="32" t="s">
        <v>63</v>
      </c>
      <c r="C48" s="10"/>
      <c r="D48" s="114">
        <f>D6+D33</f>
        <v>16.47</v>
      </c>
    </row>
    <row r="49" spans="1:7" s="3" customFormat="1" ht="12.75" x14ac:dyDescent="0.2">
      <c r="A49" s="164"/>
      <c r="B49" s="32" t="s">
        <v>64</v>
      </c>
      <c r="C49" s="10"/>
      <c r="D49" s="27">
        <v>0.09</v>
      </c>
    </row>
    <row r="50" spans="1:7" s="3" customFormat="1" ht="12.75" x14ac:dyDescent="0.2">
      <c r="A50" s="164"/>
      <c r="B50" s="32" t="s">
        <v>65</v>
      </c>
      <c r="C50" s="10"/>
      <c r="D50" s="114">
        <f>D48+D49</f>
        <v>16.559999999999999</v>
      </c>
    </row>
    <row r="51" spans="1:7" s="3" customFormat="1" ht="25.5" x14ac:dyDescent="0.2">
      <c r="A51" s="165">
        <v>15</v>
      </c>
      <c r="B51" s="31" t="s">
        <v>252</v>
      </c>
      <c r="C51" s="30" t="s">
        <v>9</v>
      </c>
      <c r="D51" s="30">
        <v>0.61</v>
      </c>
    </row>
    <row r="52" spans="1:7" s="3" customFormat="1" ht="12.75" x14ac:dyDescent="0.2">
      <c r="A52" s="45"/>
      <c r="B52" s="32" t="s">
        <v>253</v>
      </c>
      <c r="C52" s="10"/>
      <c r="D52" s="114">
        <f>D50+D51</f>
        <v>17.169999999999998</v>
      </c>
      <c r="G52" s="7"/>
    </row>
    <row r="53" spans="1:7" s="3" customFormat="1" ht="30" customHeight="1" x14ac:dyDescent="0.2">
      <c r="A53" s="122" t="s">
        <v>66</v>
      </c>
      <c r="B53" s="122"/>
      <c r="C53" s="122"/>
      <c r="D53" s="122"/>
    </row>
    <row r="54" spans="1:7" x14ac:dyDescent="0.25">
      <c r="A54" s="118" t="s">
        <v>67</v>
      </c>
      <c r="B54" s="118"/>
      <c r="C54" s="118" t="s">
        <v>68</v>
      </c>
      <c r="D54" s="118"/>
    </row>
    <row r="55" spans="1:7" x14ac:dyDescent="0.25">
      <c r="A55" s="123"/>
      <c r="B55" s="123"/>
      <c r="C55" s="123"/>
      <c r="D55" s="123"/>
    </row>
    <row r="57" spans="1:7" x14ac:dyDescent="0.25">
      <c r="A57" s="118"/>
      <c r="B57" s="118"/>
      <c r="C57" s="119"/>
      <c r="D57" s="119"/>
    </row>
  </sheetData>
  <mergeCells count="15">
    <mergeCell ref="A57:B57"/>
    <mergeCell ref="C57:D57"/>
    <mergeCell ref="A19:A20"/>
    <mergeCell ref="A53:D53"/>
    <mergeCell ref="A54:B54"/>
    <mergeCell ref="C54:D54"/>
    <mergeCell ref="A55:B55"/>
    <mergeCell ref="C55:D55"/>
    <mergeCell ref="A1:C1"/>
    <mergeCell ref="A2:D2"/>
    <mergeCell ref="A3:D3"/>
    <mergeCell ref="A4:D4"/>
    <mergeCell ref="D16:D18"/>
    <mergeCell ref="A17:A18"/>
    <mergeCell ref="B17:B18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25" workbookViewId="0">
      <selection activeCell="F48" sqref="F48:G48"/>
    </sheetView>
  </sheetViews>
  <sheetFormatPr defaultRowHeight="15" x14ac:dyDescent="0.25"/>
  <cols>
    <col min="1" max="1" width="4.42578125" bestFit="1" customWidth="1"/>
    <col min="2" max="2" width="45.7109375" customWidth="1"/>
    <col min="3" max="3" width="22.7109375" bestFit="1" customWidth="1"/>
    <col min="4" max="4" width="13.7109375" customWidth="1"/>
  </cols>
  <sheetData>
    <row r="1" spans="1:5" x14ac:dyDescent="0.25">
      <c r="A1" s="124" t="s">
        <v>0</v>
      </c>
      <c r="B1" s="124"/>
      <c r="C1" s="124"/>
      <c r="D1" s="1"/>
    </row>
    <row r="2" spans="1:5" ht="15.75" x14ac:dyDescent="0.25">
      <c r="A2" s="125" t="s">
        <v>1</v>
      </c>
      <c r="B2" s="126"/>
      <c r="C2" s="126"/>
      <c r="D2" s="126"/>
    </row>
    <row r="3" spans="1:5" ht="33" customHeight="1" x14ac:dyDescent="0.25">
      <c r="A3" s="127" t="s">
        <v>2</v>
      </c>
      <c r="B3" s="127"/>
      <c r="C3" s="127"/>
      <c r="D3" s="127"/>
    </row>
    <row r="4" spans="1:5" ht="15.75" x14ac:dyDescent="0.25">
      <c r="A4" s="127" t="s">
        <v>255</v>
      </c>
      <c r="B4" s="127"/>
      <c r="C4" s="127"/>
      <c r="D4" s="127"/>
    </row>
    <row r="5" spans="1:5" s="3" customFormat="1" ht="25.5" x14ac:dyDescent="0.2">
      <c r="A5" s="2" t="s">
        <v>3</v>
      </c>
      <c r="B5" s="2" t="s">
        <v>4</v>
      </c>
      <c r="C5" s="2" t="s">
        <v>5</v>
      </c>
      <c r="D5" s="2" t="s">
        <v>6</v>
      </c>
    </row>
    <row r="6" spans="1:5" s="3" customFormat="1" ht="12.75" x14ac:dyDescent="0.2">
      <c r="A6" s="2"/>
      <c r="B6" s="4" t="s">
        <v>7</v>
      </c>
      <c r="C6" s="5"/>
      <c r="D6" s="73">
        <f>D7+D8+D16+D19+D21+D22+D23+D24+D25+D31</f>
        <v>14.270000000000003</v>
      </c>
      <c r="E6" s="7"/>
    </row>
    <row r="7" spans="1:5" s="3" customFormat="1" ht="25.5" x14ac:dyDescent="0.2">
      <c r="A7" s="8">
        <v>1</v>
      </c>
      <c r="B7" s="9" t="s">
        <v>226</v>
      </c>
      <c r="C7" s="10" t="s">
        <v>9</v>
      </c>
      <c r="D7" s="112">
        <v>0.2</v>
      </c>
    </row>
    <row r="8" spans="1:5" s="3" customFormat="1" ht="12.75" x14ac:dyDescent="0.2">
      <c r="A8" s="8">
        <v>2</v>
      </c>
      <c r="B8" s="12" t="s">
        <v>10</v>
      </c>
      <c r="C8" s="2"/>
      <c r="D8" s="116">
        <v>1.51</v>
      </c>
    </row>
    <row r="9" spans="1:5" s="3" customFormat="1" ht="12.75" x14ac:dyDescent="0.2">
      <c r="A9" s="12"/>
      <c r="B9" s="14" t="s">
        <v>11</v>
      </c>
      <c r="C9" s="2"/>
      <c r="D9" s="15"/>
    </row>
    <row r="10" spans="1:5" s="3" customFormat="1" ht="25.5" x14ac:dyDescent="0.2">
      <c r="A10" s="12"/>
      <c r="B10" s="14" t="s">
        <v>12</v>
      </c>
      <c r="C10" s="2" t="s">
        <v>13</v>
      </c>
      <c r="D10" s="15"/>
    </row>
    <row r="11" spans="1:5" s="3" customFormat="1" ht="25.5" x14ac:dyDescent="0.2">
      <c r="A11" s="12"/>
      <c r="B11" s="14" t="s">
        <v>94</v>
      </c>
      <c r="C11" s="2" t="s">
        <v>15</v>
      </c>
      <c r="D11" s="15"/>
    </row>
    <row r="12" spans="1:5" s="3" customFormat="1" ht="12.75" x14ac:dyDescent="0.2">
      <c r="A12" s="12"/>
      <c r="B12" s="14" t="s">
        <v>256</v>
      </c>
      <c r="C12" s="2" t="s">
        <v>17</v>
      </c>
      <c r="D12" s="15"/>
    </row>
    <row r="13" spans="1:5" s="3" customFormat="1" ht="25.5" x14ac:dyDescent="0.2">
      <c r="A13" s="12"/>
      <c r="B13" s="14" t="s">
        <v>257</v>
      </c>
      <c r="C13" s="2" t="s">
        <v>19</v>
      </c>
      <c r="D13" s="15"/>
    </row>
    <row r="14" spans="1:5" s="3" customFormat="1" ht="12.75" x14ac:dyDescent="0.2">
      <c r="A14" s="12"/>
      <c r="B14" s="14" t="s">
        <v>20</v>
      </c>
      <c r="C14" s="2" t="s">
        <v>21</v>
      </c>
      <c r="D14" s="15"/>
    </row>
    <row r="15" spans="1:5" s="3" customFormat="1" ht="12.75" x14ac:dyDescent="0.2">
      <c r="A15" s="12"/>
      <c r="B15" s="16" t="s">
        <v>22</v>
      </c>
      <c r="C15" s="2" t="s">
        <v>23</v>
      </c>
      <c r="D15" s="117"/>
    </row>
    <row r="16" spans="1:5" s="3" customFormat="1" ht="12.75" x14ac:dyDescent="0.2">
      <c r="A16" s="18">
        <v>3</v>
      </c>
      <c r="B16" s="19" t="s">
        <v>24</v>
      </c>
      <c r="C16" s="10"/>
      <c r="D16" s="128">
        <v>2.84</v>
      </c>
    </row>
    <row r="17" spans="1:4" s="3" customFormat="1" ht="12.75" x14ac:dyDescent="0.2">
      <c r="A17" s="131"/>
      <c r="B17" s="133"/>
      <c r="C17" s="20" t="s">
        <v>25</v>
      </c>
      <c r="D17" s="129"/>
    </row>
    <row r="18" spans="1:4" s="3" customFormat="1" ht="89.25" x14ac:dyDescent="0.2">
      <c r="A18" s="132"/>
      <c r="B18" s="133"/>
      <c r="C18" s="20" t="s">
        <v>100</v>
      </c>
      <c r="D18" s="130"/>
    </row>
    <row r="19" spans="1:4" s="3" customFormat="1" ht="12.75" x14ac:dyDescent="0.2">
      <c r="A19" s="120">
        <v>4</v>
      </c>
      <c r="B19" s="21" t="s">
        <v>27</v>
      </c>
      <c r="C19" s="22" t="s">
        <v>28</v>
      </c>
      <c r="D19" s="23">
        <v>7.0000000000000007E-2</v>
      </c>
    </row>
    <row r="20" spans="1:4" s="3" customFormat="1" ht="12.75" x14ac:dyDescent="0.2">
      <c r="A20" s="121"/>
      <c r="B20" s="113" t="s">
        <v>29</v>
      </c>
      <c r="C20" s="10" t="s">
        <v>9</v>
      </c>
      <c r="D20" s="25"/>
    </row>
    <row r="21" spans="1:4" s="3" customFormat="1" ht="12.75" x14ac:dyDescent="0.2">
      <c r="A21" s="115">
        <v>5</v>
      </c>
      <c r="B21" s="113" t="s">
        <v>30</v>
      </c>
      <c r="C21" s="10" t="s">
        <v>31</v>
      </c>
      <c r="D21" s="27">
        <v>1.02</v>
      </c>
    </row>
    <row r="22" spans="1:4" s="3" customFormat="1" ht="12.75" x14ac:dyDescent="0.2">
      <c r="A22" s="115">
        <v>6</v>
      </c>
      <c r="B22" s="113" t="s">
        <v>32</v>
      </c>
      <c r="C22" s="10" t="s">
        <v>31</v>
      </c>
      <c r="D22" s="27">
        <v>3.14</v>
      </c>
    </row>
    <row r="23" spans="1:4" s="3" customFormat="1" ht="12.75" x14ac:dyDescent="0.2">
      <c r="A23" s="115">
        <v>7</v>
      </c>
      <c r="B23" s="14" t="s">
        <v>229</v>
      </c>
      <c r="C23" s="28" t="s">
        <v>34</v>
      </c>
      <c r="D23" s="27">
        <v>0.21</v>
      </c>
    </row>
    <row r="24" spans="1:4" s="3" customFormat="1" ht="25.5" x14ac:dyDescent="0.2">
      <c r="A24" s="115">
        <v>8</v>
      </c>
      <c r="B24" s="14" t="s">
        <v>251</v>
      </c>
      <c r="C24" s="163" t="s">
        <v>233</v>
      </c>
      <c r="D24" s="27">
        <v>0.14000000000000001</v>
      </c>
    </row>
    <row r="25" spans="1:4" s="3" customFormat="1" ht="25.5" x14ac:dyDescent="0.2">
      <c r="A25" s="115">
        <v>9</v>
      </c>
      <c r="B25" s="14" t="s">
        <v>38</v>
      </c>
      <c r="C25" s="10"/>
      <c r="D25" s="27">
        <f>D27+D28+D29+D30</f>
        <v>3.22</v>
      </c>
    </row>
    <row r="26" spans="1:4" s="3" customFormat="1" ht="12.75" x14ac:dyDescent="0.2">
      <c r="A26" s="115"/>
      <c r="B26" s="113" t="s">
        <v>11</v>
      </c>
      <c r="C26" s="10"/>
      <c r="D26" s="115"/>
    </row>
    <row r="27" spans="1:4" s="3" customFormat="1" ht="76.5" x14ac:dyDescent="0.2">
      <c r="A27" s="115"/>
      <c r="B27" s="29" t="s">
        <v>101</v>
      </c>
      <c r="C27" s="10" t="s">
        <v>9</v>
      </c>
      <c r="D27" s="30">
        <v>1.7</v>
      </c>
    </row>
    <row r="28" spans="1:4" s="3" customFormat="1" ht="51" x14ac:dyDescent="0.2">
      <c r="A28" s="115"/>
      <c r="B28" s="29" t="s">
        <v>102</v>
      </c>
      <c r="C28" s="10" t="s">
        <v>134</v>
      </c>
      <c r="D28" s="30">
        <v>0.47</v>
      </c>
    </row>
    <row r="29" spans="1:4" s="3" customFormat="1" ht="102" x14ac:dyDescent="0.2">
      <c r="A29" s="115"/>
      <c r="B29" s="29" t="s">
        <v>103</v>
      </c>
      <c r="C29" s="10" t="s">
        <v>134</v>
      </c>
      <c r="D29" s="30">
        <v>0.49</v>
      </c>
    </row>
    <row r="30" spans="1:4" s="3" customFormat="1" ht="25.5" x14ac:dyDescent="0.2">
      <c r="A30" s="115"/>
      <c r="B30" s="31" t="s">
        <v>42</v>
      </c>
      <c r="C30" s="10"/>
      <c r="D30" s="30">
        <v>0.56000000000000005</v>
      </c>
    </row>
    <row r="31" spans="1:4" s="3" customFormat="1" ht="51" x14ac:dyDescent="0.2">
      <c r="A31" s="115">
        <v>10</v>
      </c>
      <c r="B31" s="32" t="s">
        <v>43</v>
      </c>
      <c r="C31" s="10"/>
      <c r="D31" s="27">
        <v>1.92</v>
      </c>
    </row>
    <row r="32" spans="1:4" s="3" customFormat="1" ht="12.75" x14ac:dyDescent="0.2">
      <c r="A32" s="115"/>
      <c r="B32" s="4" t="s">
        <v>44</v>
      </c>
      <c r="C32" s="33"/>
      <c r="D32" s="114">
        <f>D33+D38+D45</f>
        <v>2.1700000000000004</v>
      </c>
    </row>
    <row r="33" spans="1:7" s="3" customFormat="1" ht="21.75" customHeight="1" x14ac:dyDescent="0.2">
      <c r="A33" s="115">
        <v>11</v>
      </c>
      <c r="B33" s="34" t="s">
        <v>45</v>
      </c>
      <c r="C33" s="10" t="s">
        <v>134</v>
      </c>
      <c r="D33" s="35">
        <v>1.56</v>
      </c>
    </row>
    <row r="34" spans="1:7" s="3" customFormat="1" ht="35.25" hidden="1" customHeight="1" x14ac:dyDescent="0.2">
      <c r="A34" s="115"/>
      <c r="B34" s="36" t="s">
        <v>46</v>
      </c>
      <c r="C34" s="37" t="s">
        <v>47</v>
      </c>
      <c r="D34" s="38"/>
      <c r="G34" s="3" t="s">
        <v>48</v>
      </c>
    </row>
    <row r="35" spans="1:7" s="3" customFormat="1" ht="12.75" hidden="1" x14ac:dyDescent="0.2">
      <c r="A35" s="115"/>
      <c r="B35" s="36" t="s">
        <v>49</v>
      </c>
      <c r="C35" s="10" t="s">
        <v>50</v>
      </c>
      <c r="D35" s="38"/>
    </row>
    <row r="36" spans="1:7" s="3" customFormat="1" ht="12.75" hidden="1" x14ac:dyDescent="0.2">
      <c r="A36" s="115"/>
      <c r="B36" s="36" t="s">
        <v>51</v>
      </c>
      <c r="C36" s="10" t="s">
        <v>52</v>
      </c>
      <c r="D36" s="38"/>
    </row>
    <row r="37" spans="1:7" s="3" customFormat="1" ht="12.75" hidden="1" x14ac:dyDescent="0.2">
      <c r="A37" s="115"/>
      <c r="B37" s="36" t="s">
        <v>53</v>
      </c>
      <c r="C37" s="10" t="s">
        <v>54</v>
      </c>
      <c r="D37" s="38"/>
      <c r="F37" s="39"/>
      <c r="G37" s="40"/>
    </row>
    <row r="38" spans="1:7" s="3" customFormat="1" ht="25.5" x14ac:dyDescent="0.2">
      <c r="A38" s="115">
        <v>12</v>
      </c>
      <c r="B38" s="41" t="s">
        <v>258</v>
      </c>
      <c r="C38" s="10" t="s">
        <v>134</v>
      </c>
      <c r="D38" s="72">
        <v>0.51</v>
      </c>
    </row>
    <row r="39" spans="1:7" s="3" customFormat="1" ht="35.25" hidden="1" customHeight="1" x14ac:dyDescent="0.2">
      <c r="A39" s="115"/>
      <c r="B39" s="42" t="s">
        <v>56</v>
      </c>
      <c r="C39" s="10"/>
      <c r="D39" s="30">
        <v>0.05</v>
      </c>
    </row>
    <row r="40" spans="1:7" s="3" customFormat="1" ht="25.5" hidden="1" x14ac:dyDescent="0.2">
      <c r="A40" s="115"/>
      <c r="B40" s="43" t="s">
        <v>57</v>
      </c>
      <c r="C40" s="10"/>
      <c r="D40" s="115">
        <f>D41+D42+D43+D44</f>
        <v>0.14000000000000001</v>
      </c>
    </row>
    <row r="41" spans="1:7" s="3" customFormat="1" ht="12.75" hidden="1" x14ac:dyDescent="0.2">
      <c r="A41" s="115"/>
      <c r="B41" s="43" t="s">
        <v>58</v>
      </c>
      <c r="C41" s="10"/>
      <c r="D41" s="33">
        <v>0.11</v>
      </c>
    </row>
    <row r="42" spans="1:7" s="3" customFormat="1" ht="12.75" hidden="1" x14ac:dyDescent="0.2">
      <c r="A42" s="115"/>
      <c r="B42" s="43" t="s">
        <v>59</v>
      </c>
      <c r="C42" s="10"/>
      <c r="D42" s="30">
        <v>0.03</v>
      </c>
    </row>
    <row r="43" spans="1:7" s="3" customFormat="1" ht="12.75" hidden="1" x14ac:dyDescent="0.2">
      <c r="A43" s="115"/>
      <c r="B43" s="43" t="s">
        <v>60</v>
      </c>
      <c r="C43" s="10"/>
      <c r="D43" s="30">
        <v>0</v>
      </c>
    </row>
    <row r="44" spans="1:7" s="3" customFormat="1" ht="12.75" hidden="1" x14ac:dyDescent="0.2">
      <c r="A44" s="115"/>
      <c r="B44" s="43" t="s">
        <v>61</v>
      </c>
      <c r="C44" s="10"/>
      <c r="D44" s="30">
        <v>0</v>
      </c>
    </row>
    <row r="45" spans="1:7" s="3" customFormat="1" ht="12.75" x14ac:dyDescent="0.2">
      <c r="A45" s="115">
        <v>13</v>
      </c>
      <c r="B45" s="67" t="s">
        <v>110</v>
      </c>
      <c r="C45" s="10" t="s">
        <v>134</v>
      </c>
      <c r="D45" s="76">
        <v>0.1</v>
      </c>
    </row>
    <row r="46" spans="1:7" s="3" customFormat="1" ht="12.75" x14ac:dyDescent="0.2">
      <c r="A46" s="45"/>
      <c r="B46" s="32" t="s">
        <v>63</v>
      </c>
      <c r="C46" s="10"/>
      <c r="D46" s="114">
        <f>D7+D8+D16+D19+D21+D22+D23+D24+D25+D31+D33+D38+D45</f>
        <v>16.440000000000005</v>
      </c>
    </row>
    <row r="47" spans="1:7" s="3" customFormat="1" ht="12.75" x14ac:dyDescent="0.2">
      <c r="A47" s="45"/>
      <c r="B47" s="32" t="s">
        <v>64</v>
      </c>
      <c r="C47" s="10"/>
      <c r="D47" s="27">
        <v>0.09</v>
      </c>
    </row>
    <row r="48" spans="1:7" s="3" customFormat="1" ht="12.75" x14ac:dyDescent="0.2">
      <c r="A48" s="45"/>
      <c r="B48" s="32" t="s">
        <v>65</v>
      </c>
      <c r="C48" s="10"/>
      <c r="D48" s="114">
        <f>D46+D47</f>
        <v>16.530000000000005</v>
      </c>
      <c r="G48" s="7"/>
    </row>
    <row r="49" spans="1:4" s="3" customFormat="1" ht="12.75" x14ac:dyDescent="0.2">
      <c r="A49" s="47"/>
      <c r="B49" s="48"/>
      <c r="C49" s="47"/>
      <c r="D49" s="49"/>
    </row>
    <row r="50" spans="1:4" s="3" customFormat="1" ht="26.25" customHeight="1" x14ac:dyDescent="0.2">
      <c r="A50" s="122" t="s">
        <v>66</v>
      </c>
      <c r="B50" s="122"/>
      <c r="C50" s="122"/>
      <c r="D50" s="122"/>
    </row>
    <row r="51" spans="1:4" x14ac:dyDescent="0.25">
      <c r="A51" s="50"/>
    </row>
    <row r="52" spans="1:4" x14ac:dyDescent="0.25">
      <c r="A52" s="118" t="s">
        <v>67</v>
      </c>
      <c r="B52" s="118"/>
      <c r="C52" s="118" t="s">
        <v>68</v>
      </c>
      <c r="D52" s="118"/>
    </row>
    <row r="53" spans="1:4" x14ac:dyDescent="0.25">
      <c r="A53" s="123"/>
      <c r="B53" s="123"/>
      <c r="C53" s="123"/>
      <c r="D53" s="123"/>
    </row>
    <row r="55" spans="1:4" x14ac:dyDescent="0.25">
      <c r="A55" s="118"/>
      <c r="B55" s="118"/>
      <c r="C55" s="119"/>
      <c r="D55" s="119"/>
    </row>
  </sheetData>
  <mergeCells count="15">
    <mergeCell ref="A55:B55"/>
    <mergeCell ref="C55:D55"/>
    <mergeCell ref="A19:A20"/>
    <mergeCell ref="A50:D50"/>
    <mergeCell ref="A52:B52"/>
    <mergeCell ref="C52:D52"/>
    <mergeCell ref="A53:B53"/>
    <mergeCell ref="C53:D53"/>
    <mergeCell ref="A1:C1"/>
    <mergeCell ref="A2:D2"/>
    <mergeCell ref="A3:D3"/>
    <mergeCell ref="A4:D4"/>
    <mergeCell ref="D16:D18"/>
    <mergeCell ref="A17:A18"/>
    <mergeCell ref="B17:B1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7"/>
  <sheetViews>
    <sheetView topLeftCell="A25" workbookViewId="0">
      <selection activeCell="F50" sqref="F50:G50"/>
    </sheetView>
  </sheetViews>
  <sheetFormatPr defaultRowHeight="15" x14ac:dyDescent="0.25"/>
  <cols>
    <col min="1" max="1" width="4.42578125" bestFit="1" customWidth="1"/>
    <col min="2" max="2" width="45.7109375" customWidth="1"/>
    <col min="3" max="3" width="22.7109375" bestFit="1" customWidth="1"/>
    <col min="4" max="4" width="13.7109375" customWidth="1"/>
  </cols>
  <sheetData>
    <row r="1" spans="1:5" x14ac:dyDescent="0.25">
      <c r="A1" s="124" t="s">
        <v>0</v>
      </c>
      <c r="B1" s="124"/>
      <c r="C1" s="124"/>
      <c r="D1" s="1"/>
    </row>
    <row r="2" spans="1:5" ht="15.75" x14ac:dyDescent="0.25">
      <c r="A2" s="125" t="s">
        <v>69</v>
      </c>
      <c r="B2" s="126"/>
      <c r="C2" s="126"/>
      <c r="D2" s="126"/>
    </row>
    <row r="3" spans="1:5" ht="30" customHeight="1" x14ac:dyDescent="0.25">
      <c r="A3" s="127" t="s">
        <v>2</v>
      </c>
      <c r="B3" s="127"/>
      <c r="C3" s="127"/>
      <c r="D3" s="127"/>
    </row>
    <row r="4" spans="1:5" ht="15.75" x14ac:dyDescent="0.25">
      <c r="A4" s="125" t="s">
        <v>268</v>
      </c>
      <c r="B4" s="125"/>
      <c r="C4" s="125"/>
      <c r="D4" s="125"/>
    </row>
    <row r="5" spans="1:5" s="3" customFormat="1" ht="25.5" x14ac:dyDescent="0.2">
      <c r="A5" s="2" t="s">
        <v>3</v>
      </c>
      <c r="B5" s="2" t="s">
        <v>4</v>
      </c>
      <c r="C5" s="2" t="s">
        <v>5</v>
      </c>
      <c r="D5" s="2" t="s">
        <v>6</v>
      </c>
    </row>
    <row r="6" spans="1:5" s="3" customFormat="1" ht="12.75" x14ac:dyDescent="0.2">
      <c r="A6" s="2"/>
      <c r="B6" s="4" t="s">
        <v>7</v>
      </c>
      <c r="C6" s="5">
        <f>D7+D8+D16+D19+D21+D22+D23+D24+D25+D26+D32</f>
        <v>14.560000000000002</v>
      </c>
      <c r="D6" s="6"/>
      <c r="E6" s="7"/>
    </row>
    <row r="7" spans="1:5" s="3" customFormat="1" ht="25.5" x14ac:dyDescent="0.2">
      <c r="A7" s="8">
        <v>1</v>
      </c>
      <c r="B7" s="9" t="s">
        <v>8</v>
      </c>
      <c r="C7" s="10" t="s">
        <v>9</v>
      </c>
      <c r="D7" s="109">
        <v>0.2</v>
      </c>
    </row>
    <row r="8" spans="1:5" s="3" customFormat="1" ht="12.75" x14ac:dyDescent="0.2">
      <c r="A8" s="8">
        <v>2</v>
      </c>
      <c r="B8" s="12" t="s">
        <v>10</v>
      </c>
      <c r="C8" s="2"/>
      <c r="D8" s="116">
        <v>1.51</v>
      </c>
    </row>
    <row r="9" spans="1:5" s="3" customFormat="1" ht="12.75" x14ac:dyDescent="0.2">
      <c r="A9" s="12"/>
      <c r="B9" s="14" t="s">
        <v>11</v>
      </c>
      <c r="C9" s="2"/>
      <c r="D9" s="15"/>
    </row>
    <row r="10" spans="1:5" s="3" customFormat="1" ht="25.5" x14ac:dyDescent="0.2">
      <c r="A10" s="12"/>
      <c r="B10" s="14" t="s">
        <v>12</v>
      </c>
      <c r="C10" s="2" t="s">
        <v>259</v>
      </c>
      <c r="D10" s="15"/>
    </row>
    <row r="11" spans="1:5" s="3" customFormat="1" ht="25.5" x14ac:dyDescent="0.2">
      <c r="A11" s="12"/>
      <c r="B11" s="14" t="s">
        <v>14</v>
      </c>
      <c r="C11" s="2" t="s">
        <v>80</v>
      </c>
      <c r="D11" s="15"/>
    </row>
    <row r="12" spans="1:5" s="3" customFormat="1" ht="25.5" x14ac:dyDescent="0.2">
      <c r="A12" s="12"/>
      <c r="B12" s="14" t="s">
        <v>16</v>
      </c>
      <c r="C12" s="2" t="s">
        <v>81</v>
      </c>
      <c r="D12" s="15"/>
    </row>
    <row r="13" spans="1:5" s="3" customFormat="1" ht="38.25" x14ac:dyDescent="0.2">
      <c r="A13" s="12"/>
      <c r="B13" s="14" t="s">
        <v>18</v>
      </c>
      <c r="C13" s="2" t="s">
        <v>82</v>
      </c>
      <c r="D13" s="15"/>
    </row>
    <row r="14" spans="1:5" s="3" customFormat="1" ht="12.75" x14ac:dyDescent="0.2">
      <c r="A14" s="12"/>
      <c r="B14" s="14" t="s">
        <v>20</v>
      </c>
      <c r="C14" s="2" t="s">
        <v>21</v>
      </c>
      <c r="D14" s="15"/>
    </row>
    <row r="15" spans="1:5" s="3" customFormat="1" ht="12.75" x14ac:dyDescent="0.2">
      <c r="A15" s="12"/>
      <c r="B15" s="16" t="s">
        <v>22</v>
      </c>
      <c r="C15" s="2" t="s">
        <v>23</v>
      </c>
      <c r="D15" s="117"/>
    </row>
    <row r="16" spans="1:5" s="3" customFormat="1" ht="12.75" x14ac:dyDescent="0.2">
      <c r="A16" s="18">
        <v>3</v>
      </c>
      <c r="B16" s="19" t="s">
        <v>24</v>
      </c>
      <c r="C16" s="10"/>
      <c r="D16" s="128">
        <v>2.84</v>
      </c>
    </row>
    <row r="17" spans="1:4" s="3" customFormat="1" ht="12.75" x14ac:dyDescent="0.2">
      <c r="A17" s="131"/>
      <c r="B17" s="133"/>
      <c r="C17" s="20" t="s">
        <v>25</v>
      </c>
      <c r="D17" s="129"/>
    </row>
    <row r="18" spans="1:4" s="3" customFormat="1" ht="89.25" x14ac:dyDescent="0.2">
      <c r="A18" s="132"/>
      <c r="B18" s="133"/>
      <c r="C18" s="20" t="s">
        <v>71</v>
      </c>
      <c r="D18" s="130"/>
    </row>
    <row r="19" spans="1:4" s="3" customFormat="1" ht="12.75" x14ac:dyDescent="0.2">
      <c r="A19" s="120">
        <v>4</v>
      </c>
      <c r="B19" s="21" t="s">
        <v>27</v>
      </c>
      <c r="C19" s="22" t="s">
        <v>28</v>
      </c>
      <c r="D19" s="23">
        <v>7.0000000000000007E-2</v>
      </c>
    </row>
    <row r="20" spans="1:4" s="3" customFormat="1" ht="12.75" x14ac:dyDescent="0.2">
      <c r="A20" s="121"/>
      <c r="B20" s="113" t="s">
        <v>29</v>
      </c>
      <c r="C20" s="10" t="s">
        <v>9</v>
      </c>
      <c r="D20" s="25"/>
    </row>
    <row r="21" spans="1:4" s="3" customFormat="1" ht="12.75" x14ac:dyDescent="0.2">
      <c r="A21" s="115">
        <v>5</v>
      </c>
      <c r="B21" s="113" t="s">
        <v>30</v>
      </c>
      <c r="C21" s="10" t="s">
        <v>31</v>
      </c>
      <c r="D21" s="27">
        <v>1.02</v>
      </c>
    </row>
    <row r="22" spans="1:4" s="3" customFormat="1" ht="12.75" x14ac:dyDescent="0.2">
      <c r="A22" s="115">
        <v>6</v>
      </c>
      <c r="B22" s="113" t="s">
        <v>32</v>
      </c>
      <c r="C22" s="10" t="s">
        <v>31</v>
      </c>
      <c r="D22" s="27">
        <v>3.14</v>
      </c>
    </row>
    <row r="23" spans="1:4" s="3" customFormat="1" ht="25.5" x14ac:dyDescent="0.2">
      <c r="A23" s="115">
        <v>7</v>
      </c>
      <c r="B23" s="14" t="s">
        <v>219</v>
      </c>
      <c r="C23" s="28" t="s">
        <v>34</v>
      </c>
      <c r="D23" s="27">
        <v>0.21</v>
      </c>
    </row>
    <row r="24" spans="1:4" s="3" customFormat="1" ht="25.5" x14ac:dyDescent="0.2">
      <c r="A24" s="115">
        <v>8</v>
      </c>
      <c r="B24" s="14" t="s">
        <v>230</v>
      </c>
      <c r="C24" s="20" t="s">
        <v>260</v>
      </c>
      <c r="D24" s="27">
        <v>0.28999999999999998</v>
      </c>
    </row>
    <row r="25" spans="1:4" s="3" customFormat="1" ht="12.75" x14ac:dyDescent="0.2">
      <c r="A25" s="115">
        <v>9</v>
      </c>
      <c r="B25" s="14" t="s">
        <v>37</v>
      </c>
      <c r="C25" s="28"/>
      <c r="D25" s="27">
        <v>0.14000000000000001</v>
      </c>
    </row>
    <row r="26" spans="1:4" s="3" customFormat="1" ht="25.5" x14ac:dyDescent="0.2">
      <c r="A26" s="115">
        <v>10</v>
      </c>
      <c r="B26" s="14" t="s">
        <v>38</v>
      </c>
      <c r="C26" s="10"/>
      <c r="D26" s="27">
        <f>D28+D29+D30+D31</f>
        <v>3.22</v>
      </c>
    </row>
    <row r="27" spans="1:4" s="3" customFormat="1" ht="12.75" x14ac:dyDescent="0.2">
      <c r="A27" s="115"/>
      <c r="B27" s="113" t="s">
        <v>11</v>
      </c>
      <c r="C27" s="10"/>
      <c r="D27" s="115"/>
    </row>
    <row r="28" spans="1:4" s="3" customFormat="1" ht="25.5" x14ac:dyDescent="0.2">
      <c r="A28" s="115"/>
      <c r="B28" s="29" t="s">
        <v>72</v>
      </c>
      <c r="C28" s="10"/>
      <c r="D28" s="30">
        <v>1.7</v>
      </c>
    </row>
    <row r="29" spans="1:4" s="3" customFormat="1" ht="38.25" x14ac:dyDescent="0.2">
      <c r="A29" s="115"/>
      <c r="B29" s="29" t="s">
        <v>40</v>
      </c>
      <c r="C29" s="10"/>
      <c r="D29" s="30">
        <v>0.47</v>
      </c>
    </row>
    <row r="30" spans="1:4" s="3" customFormat="1" ht="38.25" x14ac:dyDescent="0.2">
      <c r="A30" s="115"/>
      <c r="B30" s="29" t="s">
        <v>73</v>
      </c>
      <c r="C30" s="10"/>
      <c r="D30" s="30">
        <v>0.49</v>
      </c>
    </row>
    <row r="31" spans="1:4" s="3" customFormat="1" ht="25.5" x14ac:dyDescent="0.2">
      <c r="A31" s="115"/>
      <c r="B31" s="31" t="s">
        <v>74</v>
      </c>
      <c r="C31" s="10"/>
      <c r="D31" s="30">
        <v>0.56000000000000005</v>
      </c>
    </row>
    <row r="32" spans="1:4" s="3" customFormat="1" ht="51" x14ac:dyDescent="0.2">
      <c r="A32" s="115">
        <v>11</v>
      </c>
      <c r="B32" s="32" t="s">
        <v>43</v>
      </c>
      <c r="C32" s="10"/>
      <c r="D32" s="27">
        <v>1.92</v>
      </c>
    </row>
    <row r="33" spans="1:7" s="3" customFormat="1" ht="18.75" customHeight="1" x14ac:dyDescent="0.2">
      <c r="A33" s="115"/>
      <c r="B33" s="4" t="s">
        <v>44</v>
      </c>
      <c r="C33" s="33">
        <f>D34+D40+D47</f>
        <v>2.15</v>
      </c>
      <c r="D33" s="115"/>
    </row>
    <row r="34" spans="1:7" s="3" customFormat="1" ht="12.75" x14ac:dyDescent="0.2">
      <c r="A34" s="115">
        <v>12</v>
      </c>
      <c r="B34" s="63" t="s">
        <v>45</v>
      </c>
      <c r="C34" s="10"/>
      <c r="D34" s="35">
        <v>1.56</v>
      </c>
    </row>
    <row r="35" spans="1:7" s="3" customFormat="1" ht="15.75" hidden="1" customHeight="1" x14ac:dyDescent="0.2">
      <c r="A35" s="115"/>
      <c r="B35" s="36" t="s">
        <v>46</v>
      </c>
      <c r="C35" s="37" t="s">
        <v>261</v>
      </c>
      <c r="D35" s="38">
        <v>0.21</v>
      </c>
      <c r="G35" s="3" t="s">
        <v>48</v>
      </c>
    </row>
    <row r="36" spans="1:7" s="3" customFormat="1" ht="12.75" hidden="1" x14ac:dyDescent="0.2">
      <c r="A36" s="115"/>
      <c r="B36" s="36" t="s">
        <v>49</v>
      </c>
      <c r="C36" s="10" t="s">
        <v>262</v>
      </c>
      <c r="D36" s="38">
        <v>0.17</v>
      </c>
    </row>
    <row r="37" spans="1:7" s="3" customFormat="1" ht="12.75" hidden="1" x14ac:dyDescent="0.2">
      <c r="A37" s="115"/>
      <c r="B37" s="36" t="s">
        <v>51</v>
      </c>
      <c r="C37" s="10" t="s">
        <v>263</v>
      </c>
      <c r="D37" s="38">
        <v>1.25</v>
      </c>
    </row>
    <row r="38" spans="1:7" s="3" customFormat="1" ht="12.75" hidden="1" x14ac:dyDescent="0.2">
      <c r="A38" s="115"/>
      <c r="B38" s="36" t="s">
        <v>264</v>
      </c>
      <c r="C38" s="10"/>
      <c r="D38" s="38">
        <v>0.17</v>
      </c>
      <c r="F38" s="39"/>
      <c r="G38" s="40"/>
    </row>
    <row r="39" spans="1:7" s="3" customFormat="1" ht="12.75" hidden="1" x14ac:dyDescent="0.2">
      <c r="A39" s="115"/>
      <c r="B39" s="36" t="s">
        <v>265</v>
      </c>
      <c r="C39" s="10" t="s">
        <v>266</v>
      </c>
      <c r="D39" s="38">
        <f>1.94/5</f>
        <v>0.38800000000000001</v>
      </c>
      <c r="F39" s="39"/>
      <c r="G39" s="40"/>
    </row>
    <row r="40" spans="1:7" s="3" customFormat="1" ht="25.5" x14ac:dyDescent="0.2">
      <c r="A40" s="115">
        <v>13</v>
      </c>
      <c r="B40" s="63" t="s">
        <v>109</v>
      </c>
      <c r="C40" s="10"/>
      <c r="D40" s="72">
        <v>0.49</v>
      </c>
    </row>
    <row r="41" spans="1:7" s="3" customFormat="1" ht="12.75" hidden="1" x14ac:dyDescent="0.2">
      <c r="A41" s="115"/>
      <c r="B41" s="36" t="s">
        <v>78</v>
      </c>
      <c r="C41" s="10"/>
      <c r="D41" s="30">
        <v>0</v>
      </c>
    </row>
    <row r="42" spans="1:7" s="3" customFormat="1" ht="25.5" hidden="1" x14ac:dyDescent="0.2">
      <c r="A42" s="115"/>
      <c r="B42" s="66" t="s">
        <v>57</v>
      </c>
      <c r="C42" s="10"/>
      <c r="D42" s="115">
        <f>D43+D44+D45+D46</f>
        <v>0.6100000000000001</v>
      </c>
    </row>
    <row r="43" spans="1:7" s="3" customFormat="1" ht="12.75" hidden="1" x14ac:dyDescent="0.2">
      <c r="A43" s="115"/>
      <c r="B43" s="66" t="s">
        <v>58</v>
      </c>
      <c r="C43" s="10"/>
      <c r="D43" s="33">
        <v>0.17</v>
      </c>
    </row>
    <row r="44" spans="1:7" s="3" customFormat="1" ht="12.75" hidden="1" x14ac:dyDescent="0.2">
      <c r="A44" s="115"/>
      <c r="B44" s="66" t="s">
        <v>59</v>
      </c>
      <c r="C44" s="10"/>
      <c r="D44" s="30">
        <v>0.12</v>
      </c>
    </row>
    <row r="45" spans="1:7" s="3" customFormat="1" ht="12.75" hidden="1" x14ac:dyDescent="0.2">
      <c r="A45" s="115"/>
      <c r="B45" s="66" t="s">
        <v>60</v>
      </c>
      <c r="C45" s="10"/>
      <c r="D45" s="30">
        <v>0.03</v>
      </c>
    </row>
    <row r="46" spans="1:7" s="3" customFormat="1" ht="12.75" hidden="1" x14ac:dyDescent="0.2">
      <c r="A46" s="115"/>
      <c r="B46" s="66" t="s">
        <v>61</v>
      </c>
      <c r="C46" s="10"/>
      <c r="D46" s="30">
        <v>0.28999999999999998</v>
      </c>
    </row>
    <row r="47" spans="1:7" s="3" customFormat="1" ht="25.5" x14ac:dyDescent="0.2">
      <c r="A47" s="115">
        <v>14</v>
      </c>
      <c r="B47" s="67" t="s">
        <v>79</v>
      </c>
      <c r="C47" s="37"/>
      <c r="D47" s="76">
        <v>0.1</v>
      </c>
    </row>
    <row r="48" spans="1:7" s="3" customFormat="1" ht="12.75" x14ac:dyDescent="0.2">
      <c r="A48" s="45"/>
      <c r="B48" s="32" t="s">
        <v>63</v>
      </c>
      <c r="C48" s="10"/>
      <c r="D48" s="114">
        <f>D7+D8+D16+D19+D21+D22+D23+D24+D25+D26+D32+D34+D40+D47</f>
        <v>16.71</v>
      </c>
    </row>
    <row r="49" spans="1:7" s="3" customFormat="1" ht="12.75" x14ac:dyDescent="0.2">
      <c r="A49" s="45"/>
      <c r="B49" s="32" t="s">
        <v>267</v>
      </c>
      <c r="C49" s="10"/>
      <c r="D49" s="27">
        <v>0.09</v>
      </c>
    </row>
    <row r="50" spans="1:7" s="3" customFormat="1" ht="12.75" x14ac:dyDescent="0.2">
      <c r="A50" s="45"/>
      <c r="B50" s="32" t="s">
        <v>65</v>
      </c>
      <c r="C50" s="10"/>
      <c r="D50" s="114">
        <f>D48+D49</f>
        <v>16.8</v>
      </c>
      <c r="G50" s="7"/>
    </row>
    <row r="51" spans="1:7" s="3" customFormat="1" ht="12.75" x14ac:dyDescent="0.2">
      <c r="A51" s="47"/>
      <c r="B51" s="48"/>
      <c r="C51" s="47"/>
      <c r="D51" s="49"/>
    </row>
    <row r="52" spans="1:7" s="3" customFormat="1" ht="24" customHeight="1" x14ac:dyDescent="0.2">
      <c r="A52" s="122" t="s">
        <v>66</v>
      </c>
      <c r="B52" s="122"/>
      <c r="C52" s="122"/>
      <c r="D52" s="122"/>
    </row>
    <row r="53" spans="1:7" x14ac:dyDescent="0.25">
      <c r="A53" s="50"/>
    </row>
    <row r="54" spans="1:7" x14ac:dyDescent="0.25">
      <c r="A54" s="118" t="s">
        <v>67</v>
      </c>
      <c r="B54" s="118"/>
      <c r="C54" s="118" t="s">
        <v>68</v>
      </c>
      <c r="D54" s="118"/>
    </row>
    <row r="55" spans="1:7" x14ac:dyDescent="0.25">
      <c r="A55" s="123"/>
      <c r="B55" s="123"/>
      <c r="C55" s="123"/>
      <c r="D55" s="123"/>
    </row>
    <row r="57" spans="1:7" x14ac:dyDescent="0.25">
      <c r="A57" s="118"/>
      <c r="B57" s="118"/>
      <c r="C57" s="119"/>
      <c r="D57" s="119"/>
    </row>
  </sheetData>
  <mergeCells count="15">
    <mergeCell ref="A57:B57"/>
    <mergeCell ref="C57:D57"/>
    <mergeCell ref="A19:A20"/>
    <mergeCell ref="A52:D52"/>
    <mergeCell ref="A54:B54"/>
    <mergeCell ref="C54:D54"/>
    <mergeCell ref="A55:B55"/>
    <mergeCell ref="C55:D55"/>
    <mergeCell ref="A1:C1"/>
    <mergeCell ref="A2:D2"/>
    <mergeCell ref="A3:D3"/>
    <mergeCell ref="A4:D4"/>
    <mergeCell ref="D16:D18"/>
    <mergeCell ref="A17:A18"/>
    <mergeCell ref="B17:B18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workbookViewId="0">
      <selection activeCell="A4" sqref="A4:D4"/>
    </sheetView>
  </sheetViews>
  <sheetFormatPr defaultRowHeight="15" x14ac:dyDescent="0.25"/>
  <cols>
    <col min="1" max="1" width="4.42578125" bestFit="1" customWidth="1"/>
    <col min="2" max="2" width="45.7109375" customWidth="1"/>
    <col min="3" max="3" width="22.7109375" bestFit="1" customWidth="1"/>
    <col min="4" max="4" width="13.7109375" customWidth="1"/>
  </cols>
  <sheetData>
    <row r="1" spans="1:5" x14ac:dyDescent="0.25">
      <c r="A1" s="124" t="s">
        <v>0</v>
      </c>
      <c r="B1" s="124"/>
      <c r="C1" s="124"/>
      <c r="D1" s="1"/>
    </row>
    <row r="2" spans="1:5" ht="15.75" x14ac:dyDescent="0.25">
      <c r="A2" s="125" t="s">
        <v>69</v>
      </c>
      <c r="B2" s="126"/>
      <c r="C2" s="126"/>
      <c r="D2" s="126"/>
    </row>
    <row r="3" spans="1:5" ht="15.75" x14ac:dyDescent="0.25">
      <c r="A3" s="127" t="s">
        <v>2</v>
      </c>
      <c r="B3" s="127"/>
      <c r="C3" s="127"/>
      <c r="D3" s="127"/>
    </row>
    <row r="4" spans="1:5" ht="15.75" x14ac:dyDescent="0.25">
      <c r="A4" s="126" t="s">
        <v>92</v>
      </c>
      <c r="B4" s="126"/>
      <c r="C4" s="126"/>
      <c r="D4" s="126"/>
    </row>
    <row r="5" spans="1:5" s="3" customFormat="1" ht="25.5" x14ac:dyDescent="0.2">
      <c r="A5" s="2" t="s">
        <v>3</v>
      </c>
      <c r="B5" s="2" t="s">
        <v>4</v>
      </c>
      <c r="C5" s="2" t="s">
        <v>5</v>
      </c>
      <c r="D5" s="2" t="s">
        <v>6</v>
      </c>
    </row>
    <row r="6" spans="1:5" s="3" customFormat="1" ht="12.75" x14ac:dyDescent="0.2">
      <c r="A6" s="2"/>
      <c r="B6" s="4" t="s">
        <v>7</v>
      </c>
      <c r="C6" s="5">
        <f>D7+D8+D16+D20+D22+D23+D24+D25+D31</f>
        <v>14.27</v>
      </c>
      <c r="D6" s="6"/>
      <c r="E6" s="7"/>
    </row>
    <row r="7" spans="1:5" s="3" customFormat="1" ht="25.5" x14ac:dyDescent="0.2">
      <c r="A7" s="8">
        <v>1</v>
      </c>
      <c r="B7" s="9" t="s">
        <v>8</v>
      </c>
      <c r="C7" s="30" t="s">
        <v>9</v>
      </c>
      <c r="D7" s="53">
        <v>0.2</v>
      </c>
      <c r="E7" s="39"/>
    </row>
    <row r="8" spans="1:5" s="3" customFormat="1" ht="12.75" x14ac:dyDescent="0.2">
      <c r="A8" s="8">
        <v>2</v>
      </c>
      <c r="B8" s="12" t="s">
        <v>10</v>
      </c>
      <c r="C8" s="2"/>
      <c r="D8" s="54">
        <v>1.51</v>
      </c>
    </row>
    <row r="9" spans="1:5" s="3" customFormat="1" ht="12.75" x14ac:dyDescent="0.2">
      <c r="A9" s="12"/>
      <c r="B9" s="14" t="s">
        <v>11</v>
      </c>
      <c r="C9" s="2"/>
      <c r="D9" s="55"/>
    </row>
    <row r="10" spans="1:5" s="3" customFormat="1" ht="25.5" x14ac:dyDescent="0.2">
      <c r="A10" s="12"/>
      <c r="B10" s="14" t="s">
        <v>12</v>
      </c>
      <c r="C10" s="2" t="s">
        <v>13</v>
      </c>
      <c r="D10" s="55"/>
    </row>
    <row r="11" spans="1:5" s="3" customFormat="1" ht="25.5" x14ac:dyDescent="0.2">
      <c r="A11" s="12"/>
      <c r="B11" s="14" t="s">
        <v>14</v>
      </c>
      <c r="C11" s="2" t="s">
        <v>15</v>
      </c>
      <c r="D11" s="55"/>
    </row>
    <row r="12" spans="1:5" s="3" customFormat="1" ht="25.5" x14ac:dyDescent="0.2">
      <c r="A12" s="12"/>
      <c r="B12" s="14" t="s">
        <v>16</v>
      </c>
      <c r="C12" s="2" t="s">
        <v>17</v>
      </c>
      <c r="D12" s="55"/>
    </row>
    <row r="13" spans="1:5" s="3" customFormat="1" ht="25.5" x14ac:dyDescent="0.2">
      <c r="A13" s="12"/>
      <c r="B13" s="14" t="s">
        <v>18</v>
      </c>
      <c r="C13" s="2" t="s">
        <v>19</v>
      </c>
      <c r="D13" s="55"/>
    </row>
    <row r="14" spans="1:5" s="3" customFormat="1" ht="12.75" x14ac:dyDescent="0.2">
      <c r="A14" s="12"/>
      <c r="B14" s="14" t="s">
        <v>20</v>
      </c>
      <c r="C14" s="2" t="s">
        <v>21</v>
      </c>
      <c r="D14" s="55"/>
    </row>
    <row r="15" spans="1:5" s="3" customFormat="1" ht="12.75" x14ac:dyDescent="0.2">
      <c r="A15" s="12"/>
      <c r="B15" s="16" t="s">
        <v>22</v>
      </c>
      <c r="C15" s="2" t="s">
        <v>23</v>
      </c>
      <c r="D15" s="55"/>
    </row>
    <row r="16" spans="1:5" s="3" customFormat="1" ht="12.75" x14ac:dyDescent="0.2">
      <c r="A16" s="18">
        <v>3</v>
      </c>
      <c r="B16" s="19" t="s">
        <v>24</v>
      </c>
      <c r="C16" s="56"/>
      <c r="D16" s="57">
        <v>2.84</v>
      </c>
    </row>
    <row r="17" spans="1:5" s="3" customFormat="1" ht="12.75" x14ac:dyDescent="0.2">
      <c r="A17" s="58"/>
      <c r="B17" s="24"/>
      <c r="C17" s="56"/>
      <c r="D17" s="59"/>
    </row>
    <row r="18" spans="1:5" s="3" customFormat="1" ht="12.75" x14ac:dyDescent="0.2">
      <c r="A18" s="131"/>
      <c r="B18" s="133"/>
      <c r="C18" s="60" t="s">
        <v>70</v>
      </c>
      <c r="D18" s="134"/>
    </row>
    <row r="19" spans="1:5" s="3" customFormat="1" ht="89.25" x14ac:dyDescent="0.2">
      <c r="A19" s="132"/>
      <c r="B19" s="133"/>
      <c r="C19" s="60" t="s">
        <v>71</v>
      </c>
      <c r="D19" s="135"/>
      <c r="E19" s="39"/>
    </row>
    <row r="20" spans="1:5" s="3" customFormat="1" ht="12.75" x14ac:dyDescent="0.2">
      <c r="A20" s="120">
        <v>4</v>
      </c>
      <c r="B20" s="21" t="s">
        <v>27</v>
      </c>
      <c r="C20" s="22" t="s">
        <v>28</v>
      </c>
      <c r="D20" s="61">
        <v>7.0000000000000007E-2</v>
      </c>
    </row>
    <row r="21" spans="1:5" s="3" customFormat="1" ht="12.75" x14ac:dyDescent="0.2">
      <c r="A21" s="121"/>
      <c r="B21" s="24" t="s">
        <v>29</v>
      </c>
      <c r="C21" s="10" t="s">
        <v>9</v>
      </c>
      <c r="D21" s="62"/>
    </row>
    <row r="22" spans="1:5" s="3" customFormat="1" ht="12.75" x14ac:dyDescent="0.2">
      <c r="A22" s="26">
        <v>5</v>
      </c>
      <c r="B22" s="24" t="s">
        <v>30</v>
      </c>
      <c r="C22" s="10" t="s">
        <v>31</v>
      </c>
      <c r="D22" s="26">
        <v>1.02</v>
      </c>
    </row>
    <row r="23" spans="1:5" s="3" customFormat="1" ht="12.75" x14ac:dyDescent="0.2">
      <c r="A23" s="26">
        <v>6</v>
      </c>
      <c r="B23" s="24" t="s">
        <v>32</v>
      </c>
      <c r="C23" s="10" t="s">
        <v>31</v>
      </c>
      <c r="D23" s="26">
        <v>3.14</v>
      </c>
    </row>
    <row r="24" spans="1:5" s="3" customFormat="1" ht="12.75" x14ac:dyDescent="0.2">
      <c r="A24" s="26">
        <v>7</v>
      </c>
      <c r="B24" s="14" t="s">
        <v>37</v>
      </c>
      <c r="C24" s="28"/>
      <c r="D24" s="26">
        <v>0.12</v>
      </c>
    </row>
    <row r="25" spans="1:5" s="3" customFormat="1" ht="25.5" x14ac:dyDescent="0.2">
      <c r="A25" s="26">
        <v>8</v>
      </c>
      <c r="B25" s="14" t="s">
        <v>38</v>
      </c>
      <c r="C25" s="10"/>
      <c r="D25" s="26">
        <f>D27+D28+D29+D30</f>
        <v>3.42</v>
      </c>
    </row>
    <row r="26" spans="1:5" s="3" customFormat="1" ht="12.75" x14ac:dyDescent="0.2">
      <c r="A26" s="26"/>
      <c r="B26" s="24" t="s">
        <v>11</v>
      </c>
      <c r="C26" s="10"/>
      <c r="D26" s="26"/>
    </row>
    <row r="27" spans="1:5" s="3" customFormat="1" ht="25.5" x14ac:dyDescent="0.2">
      <c r="A27" s="26"/>
      <c r="B27" s="29" t="s">
        <v>72</v>
      </c>
      <c r="C27" s="10"/>
      <c r="D27" s="30">
        <v>1.76</v>
      </c>
    </row>
    <row r="28" spans="1:5" s="3" customFormat="1" ht="38.25" x14ac:dyDescent="0.2">
      <c r="A28" s="26"/>
      <c r="B28" s="29" t="s">
        <v>40</v>
      </c>
      <c r="C28" s="10"/>
      <c r="D28" s="30">
        <v>0.47</v>
      </c>
    </row>
    <row r="29" spans="1:5" s="3" customFormat="1" ht="38.25" x14ac:dyDescent="0.2">
      <c r="A29" s="26"/>
      <c r="B29" s="29" t="s">
        <v>73</v>
      </c>
      <c r="C29" s="10"/>
      <c r="D29" s="30">
        <v>0.49</v>
      </c>
    </row>
    <row r="30" spans="1:5" s="3" customFormat="1" ht="25.5" x14ac:dyDescent="0.2">
      <c r="A30" s="26"/>
      <c r="B30" s="31" t="s">
        <v>74</v>
      </c>
      <c r="C30" s="10"/>
      <c r="D30" s="30">
        <v>0.7</v>
      </c>
    </row>
    <row r="31" spans="1:5" s="3" customFormat="1" ht="51" x14ac:dyDescent="0.2">
      <c r="A31" s="26">
        <v>9</v>
      </c>
      <c r="B31" s="32" t="s">
        <v>43</v>
      </c>
      <c r="C31" s="10"/>
      <c r="D31" s="26">
        <v>1.95</v>
      </c>
    </row>
    <row r="32" spans="1:5" s="3" customFormat="1" ht="12.75" x14ac:dyDescent="0.2">
      <c r="A32" s="26"/>
      <c r="B32" s="4" t="s">
        <v>44</v>
      </c>
      <c r="C32" s="33">
        <f>D33+D38+D45</f>
        <v>2.0300000000000002</v>
      </c>
      <c r="D32" s="26"/>
    </row>
    <row r="33" spans="1:7" s="3" customFormat="1" ht="12.75" x14ac:dyDescent="0.2">
      <c r="A33" s="26">
        <v>10</v>
      </c>
      <c r="B33" s="63" t="s">
        <v>45</v>
      </c>
      <c r="C33" s="10"/>
      <c r="D33" s="46">
        <v>0.61</v>
      </c>
    </row>
    <row r="34" spans="1:7" s="3" customFormat="1" ht="27.75" hidden="1" customHeight="1" x14ac:dyDescent="0.2">
      <c r="A34" s="26"/>
      <c r="B34" s="36" t="s">
        <v>46</v>
      </c>
      <c r="C34" s="37"/>
      <c r="D34" s="64"/>
      <c r="G34" s="3" t="s">
        <v>48</v>
      </c>
    </row>
    <row r="35" spans="1:7" s="3" customFormat="1" ht="12.75" hidden="1" x14ac:dyDescent="0.2">
      <c r="A35" s="26"/>
      <c r="B35" s="36" t="s">
        <v>75</v>
      </c>
      <c r="C35" s="10"/>
      <c r="D35" s="64"/>
    </row>
    <row r="36" spans="1:7" s="3" customFormat="1" ht="42" hidden="1" customHeight="1" x14ac:dyDescent="0.2">
      <c r="A36" s="26"/>
      <c r="B36" s="36" t="s">
        <v>76</v>
      </c>
      <c r="C36" s="32"/>
      <c r="D36" s="64"/>
    </row>
    <row r="37" spans="1:7" s="3" customFormat="1" ht="12.75" hidden="1" x14ac:dyDescent="0.2">
      <c r="A37" s="26"/>
      <c r="B37" s="36" t="s">
        <v>53</v>
      </c>
      <c r="C37" s="10" t="s">
        <v>77</v>
      </c>
      <c r="D37" s="64">
        <v>0.03</v>
      </c>
      <c r="F37" s="39"/>
      <c r="G37" s="40"/>
    </row>
    <row r="38" spans="1:7" s="3" customFormat="1" ht="25.5" x14ac:dyDescent="0.2">
      <c r="A38" s="26">
        <v>11</v>
      </c>
      <c r="B38" s="63" t="s">
        <v>55</v>
      </c>
      <c r="C38" s="10"/>
      <c r="D38" s="65">
        <v>1.32</v>
      </c>
    </row>
    <row r="39" spans="1:7" s="3" customFormat="1" ht="16.5" hidden="1" customHeight="1" x14ac:dyDescent="0.2">
      <c r="A39" s="26"/>
      <c r="B39" s="36" t="s">
        <v>78</v>
      </c>
      <c r="C39" s="10"/>
      <c r="D39" s="30">
        <v>0</v>
      </c>
    </row>
    <row r="40" spans="1:7" s="3" customFormat="1" ht="25.5" hidden="1" x14ac:dyDescent="0.2">
      <c r="A40" s="26"/>
      <c r="B40" s="66" t="s">
        <v>57</v>
      </c>
      <c r="C40" s="10"/>
      <c r="D40" s="33">
        <f>D41+D42+D43+D44</f>
        <v>0.81</v>
      </c>
    </row>
    <row r="41" spans="1:7" s="3" customFormat="1" ht="12.75" hidden="1" x14ac:dyDescent="0.2">
      <c r="A41" s="26"/>
      <c r="B41" s="66" t="s">
        <v>58</v>
      </c>
      <c r="C41" s="10"/>
      <c r="D41" s="33">
        <v>0.39</v>
      </c>
    </row>
    <row r="42" spans="1:7" s="3" customFormat="1" ht="12.75" hidden="1" x14ac:dyDescent="0.2">
      <c r="A42" s="26"/>
      <c r="B42" s="66" t="s">
        <v>59</v>
      </c>
      <c r="C42" s="10"/>
      <c r="D42" s="30">
        <v>0.13</v>
      </c>
    </row>
    <row r="43" spans="1:7" s="3" customFormat="1" ht="12.75" hidden="1" x14ac:dyDescent="0.2">
      <c r="A43" s="26"/>
      <c r="B43" s="66" t="s">
        <v>60</v>
      </c>
      <c r="C43" s="10"/>
      <c r="D43" s="30">
        <v>0.12</v>
      </c>
    </row>
    <row r="44" spans="1:7" s="3" customFormat="1" ht="12.75" hidden="1" x14ac:dyDescent="0.2">
      <c r="A44" s="26"/>
      <c r="B44" s="66" t="s">
        <v>61</v>
      </c>
      <c r="C44" s="10"/>
      <c r="D44" s="30">
        <v>0.17</v>
      </c>
    </row>
    <row r="45" spans="1:7" s="3" customFormat="1" ht="25.5" x14ac:dyDescent="0.2">
      <c r="A45" s="26">
        <v>12</v>
      </c>
      <c r="B45" s="67" t="s">
        <v>79</v>
      </c>
      <c r="C45" s="37"/>
      <c r="D45" s="68">
        <v>0.1</v>
      </c>
    </row>
    <row r="46" spans="1:7" s="3" customFormat="1" ht="12.75" x14ac:dyDescent="0.2">
      <c r="A46" s="45"/>
      <c r="B46" s="32" t="s">
        <v>63</v>
      </c>
      <c r="C46" s="10"/>
      <c r="D46" s="46">
        <f>D7+D8+D16+D20+D22+D23+D24+D25+D31+D33+D38+D45</f>
        <v>16.3</v>
      </c>
    </row>
    <row r="47" spans="1:7" s="3" customFormat="1" ht="12.75" x14ac:dyDescent="0.2">
      <c r="A47" s="45"/>
      <c r="B47" s="32" t="s">
        <v>64</v>
      </c>
      <c r="C47" s="10"/>
      <c r="D47" s="26">
        <v>0.09</v>
      </c>
    </row>
    <row r="48" spans="1:7" s="3" customFormat="1" ht="12.75" x14ac:dyDescent="0.2">
      <c r="A48" s="45"/>
      <c r="B48" s="32" t="s">
        <v>65</v>
      </c>
      <c r="C48" s="10"/>
      <c r="D48" s="46">
        <f>D46+D47</f>
        <v>16.39</v>
      </c>
    </row>
    <row r="49" spans="1:4" s="3" customFormat="1" ht="12.75" x14ac:dyDescent="0.2">
      <c r="A49" s="47"/>
      <c r="B49" s="48"/>
      <c r="C49" s="47"/>
      <c r="D49" s="49"/>
    </row>
    <row r="50" spans="1:4" s="3" customFormat="1" ht="12.75" x14ac:dyDescent="0.2">
      <c r="A50" s="122" t="s">
        <v>66</v>
      </c>
      <c r="B50" s="122"/>
      <c r="C50" s="122"/>
      <c r="D50" s="122"/>
    </row>
    <row r="51" spans="1:4" x14ac:dyDescent="0.25">
      <c r="A51" s="50"/>
    </row>
    <row r="52" spans="1:4" x14ac:dyDescent="0.25">
      <c r="A52" s="118" t="s">
        <v>67</v>
      </c>
      <c r="B52" s="118"/>
      <c r="C52" s="118" t="s">
        <v>68</v>
      </c>
      <c r="D52" s="118"/>
    </row>
    <row r="53" spans="1:4" x14ac:dyDescent="0.25">
      <c r="A53" s="123"/>
      <c r="B53" s="123"/>
      <c r="C53" s="123"/>
      <c r="D53" s="123"/>
    </row>
    <row r="55" spans="1:4" x14ac:dyDescent="0.25">
      <c r="A55" s="118"/>
      <c r="B55" s="118"/>
      <c r="C55" s="119"/>
      <c r="D55" s="119"/>
    </row>
  </sheetData>
  <mergeCells count="15">
    <mergeCell ref="A55:B55"/>
    <mergeCell ref="C55:D55"/>
    <mergeCell ref="A20:A21"/>
    <mergeCell ref="A50:D50"/>
    <mergeCell ref="A52:B52"/>
    <mergeCell ref="C52:D52"/>
    <mergeCell ref="A53:B53"/>
    <mergeCell ref="C53:D53"/>
    <mergeCell ref="A1:C1"/>
    <mergeCell ref="A2:D2"/>
    <mergeCell ref="A3:D3"/>
    <mergeCell ref="A4:D4"/>
    <mergeCell ref="A18:A19"/>
    <mergeCell ref="B18:B19"/>
    <mergeCell ref="D18:D19"/>
  </mergeCells>
  <pageMargins left="0.7" right="0.7" top="0.75" bottom="0.75" header="0.3" footer="0.3"/>
  <pageSetup paperSize="9" scale="8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19" workbookViewId="0">
      <selection activeCell="F46" sqref="F46"/>
    </sheetView>
  </sheetViews>
  <sheetFormatPr defaultRowHeight="15" x14ac:dyDescent="0.25"/>
  <cols>
    <col min="1" max="1" width="4.42578125" bestFit="1" customWidth="1"/>
    <col min="2" max="2" width="45.7109375" customWidth="1"/>
    <col min="3" max="3" width="22.7109375" bestFit="1" customWidth="1"/>
    <col min="4" max="4" width="13.7109375" customWidth="1"/>
  </cols>
  <sheetData>
    <row r="1" spans="1:5" x14ac:dyDescent="0.25">
      <c r="A1" s="124" t="s">
        <v>0</v>
      </c>
      <c r="B1" s="124"/>
      <c r="C1" s="124"/>
      <c r="D1" s="1"/>
    </row>
    <row r="2" spans="1:5" ht="15.75" x14ac:dyDescent="0.25">
      <c r="A2" s="125" t="s">
        <v>69</v>
      </c>
      <c r="B2" s="126"/>
      <c r="C2" s="126"/>
      <c r="D2" s="126"/>
    </row>
    <row r="3" spans="1:5" ht="29.25" customHeight="1" x14ac:dyDescent="0.25">
      <c r="A3" s="127" t="s">
        <v>2</v>
      </c>
      <c r="B3" s="127"/>
      <c r="C3" s="127"/>
      <c r="D3" s="127"/>
    </row>
    <row r="4" spans="1:5" ht="15.75" x14ac:dyDescent="0.25">
      <c r="A4" s="126" t="s">
        <v>269</v>
      </c>
      <c r="B4" s="126"/>
      <c r="C4" s="126"/>
      <c r="D4" s="126"/>
    </row>
    <row r="5" spans="1:5" s="3" customFormat="1" ht="25.5" x14ac:dyDescent="0.2">
      <c r="A5" s="2" t="s">
        <v>3</v>
      </c>
      <c r="B5" s="2" t="s">
        <v>4</v>
      </c>
      <c r="C5" s="2" t="s">
        <v>5</v>
      </c>
      <c r="D5" s="2" t="s">
        <v>6</v>
      </c>
    </row>
    <row r="6" spans="1:5" s="3" customFormat="1" ht="12.75" x14ac:dyDescent="0.2">
      <c r="A6" s="2"/>
      <c r="B6" s="4" t="s">
        <v>7</v>
      </c>
      <c r="C6" s="5">
        <f>D7+D8+D16+D20+D22+D23+D24+D25+D31</f>
        <v>14.040000000000001</v>
      </c>
      <c r="D6" s="6"/>
      <c r="E6" s="7"/>
    </row>
    <row r="7" spans="1:5" s="3" customFormat="1" ht="25.5" x14ac:dyDescent="0.2">
      <c r="A7" s="8">
        <v>1</v>
      </c>
      <c r="B7" s="9" t="s">
        <v>8</v>
      </c>
      <c r="C7" s="30" t="s">
        <v>9</v>
      </c>
      <c r="D7" s="53">
        <v>0.2</v>
      </c>
      <c r="E7" s="39"/>
    </row>
    <row r="8" spans="1:5" s="3" customFormat="1" ht="12.75" x14ac:dyDescent="0.2">
      <c r="A8" s="8">
        <v>2</v>
      </c>
      <c r="B8" s="12" t="s">
        <v>10</v>
      </c>
      <c r="C8" s="2"/>
      <c r="D8" s="54">
        <v>1.51</v>
      </c>
    </row>
    <row r="9" spans="1:5" s="3" customFormat="1" ht="12.75" x14ac:dyDescent="0.2">
      <c r="A9" s="12"/>
      <c r="B9" s="14" t="s">
        <v>11</v>
      </c>
      <c r="C9" s="2"/>
      <c r="D9" s="55"/>
    </row>
    <row r="10" spans="1:5" s="3" customFormat="1" ht="25.5" x14ac:dyDescent="0.2">
      <c r="A10" s="12"/>
      <c r="B10" s="14" t="s">
        <v>12</v>
      </c>
      <c r="C10" s="2" t="s">
        <v>203</v>
      </c>
      <c r="D10" s="55"/>
    </row>
    <row r="11" spans="1:5" s="3" customFormat="1" ht="25.5" x14ac:dyDescent="0.2">
      <c r="A11" s="12"/>
      <c r="B11" s="14" t="s">
        <v>14</v>
      </c>
      <c r="C11" s="2" t="s">
        <v>80</v>
      </c>
      <c r="D11" s="55"/>
    </row>
    <row r="12" spans="1:5" s="3" customFormat="1" ht="25.5" x14ac:dyDescent="0.2">
      <c r="A12" s="12"/>
      <c r="B12" s="14" t="s">
        <v>16</v>
      </c>
      <c r="C12" s="2" t="s">
        <v>81</v>
      </c>
      <c r="D12" s="55"/>
    </row>
    <row r="13" spans="1:5" s="3" customFormat="1" ht="38.25" x14ac:dyDescent="0.2">
      <c r="A13" s="12"/>
      <c r="B13" s="14" t="s">
        <v>18</v>
      </c>
      <c r="C13" s="2" t="s">
        <v>82</v>
      </c>
      <c r="D13" s="55"/>
    </row>
    <row r="14" spans="1:5" s="3" customFormat="1" ht="12.75" x14ac:dyDescent="0.2">
      <c r="A14" s="12"/>
      <c r="B14" s="14" t="s">
        <v>20</v>
      </c>
      <c r="C14" s="2" t="s">
        <v>21</v>
      </c>
      <c r="D14" s="55"/>
    </row>
    <row r="15" spans="1:5" s="3" customFormat="1" ht="12.75" x14ac:dyDescent="0.2">
      <c r="A15" s="12"/>
      <c r="B15" s="16" t="s">
        <v>22</v>
      </c>
      <c r="C15" s="2" t="s">
        <v>23</v>
      </c>
      <c r="D15" s="55"/>
    </row>
    <row r="16" spans="1:5" s="3" customFormat="1" ht="12.75" x14ac:dyDescent="0.2">
      <c r="A16" s="18">
        <v>3</v>
      </c>
      <c r="B16" s="19" t="s">
        <v>24</v>
      </c>
      <c r="C16" s="56"/>
      <c r="D16" s="57">
        <v>2.84</v>
      </c>
    </row>
    <row r="17" spans="1:5" s="3" customFormat="1" ht="12.75" x14ac:dyDescent="0.2">
      <c r="A17" s="58"/>
      <c r="B17" s="113"/>
      <c r="C17" s="56"/>
      <c r="D17" s="59"/>
    </row>
    <row r="18" spans="1:5" s="3" customFormat="1" ht="12.75" x14ac:dyDescent="0.2">
      <c r="A18" s="131"/>
      <c r="B18" s="133"/>
      <c r="C18" s="60" t="s">
        <v>70</v>
      </c>
      <c r="D18" s="134"/>
    </row>
    <row r="19" spans="1:5" s="3" customFormat="1" ht="89.25" x14ac:dyDescent="0.2">
      <c r="A19" s="132"/>
      <c r="B19" s="133"/>
      <c r="C19" s="60" t="s">
        <v>71</v>
      </c>
      <c r="D19" s="135"/>
      <c r="E19" s="39"/>
    </row>
    <row r="20" spans="1:5" s="3" customFormat="1" ht="12.75" x14ac:dyDescent="0.2">
      <c r="A20" s="120">
        <v>4</v>
      </c>
      <c r="B20" s="21" t="s">
        <v>27</v>
      </c>
      <c r="C20" s="22" t="s">
        <v>28</v>
      </c>
      <c r="D20" s="61">
        <v>7.0000000000000007E-2</v>
      </c>
    </row>
    <row r="21" spans="1:5" s="3" customFormat="1" ht="12.75" x14ac:dyDescent="0.2">
      <c r="A21" s="121"/>
      <c r="B21" s="113" t="s">
        <v>29</v>
      </c>
      <c r="C21" s="10" t="s">
        <v>9</v>
      </c>
      <c r="D21" s="62"/>
    </row>
    <row r="22" spans="1:5" s="3" customFormat="1" ht="12.75" x14ac:dyDescent="0.2">
      <c r="A22" s="115">
        <v>5</v>
      </c>
      <c r="B22" s="113" t="s">
        <v>30</v>
      </c>
      <c r="C22" s="10" t="s">
        <v>31</v>
      </c>
      <c r="D22" s="115">
        <v>1.02</v>
      </c>
    </row>
    <row r="23" spans="1:5" s="3" customFormat="1" ht="12.75" x14ac:dyDescent="0.2">
      <c r="A23" s="115">
        <v>6</v>
      </c>
      <c r="B23" s="113" t="s">
        <v>32</v>
      </c>
      <c r="C23" s="10" t="s">
        <v>31</v>
      </c>
      <c r="D23" s="115">
        <v>3.14</v>
      </c>
    </row>
    <row r="24" spans="1:5" s="3" customFormat="1" ht="12.75" x14ac:dyDescent="0.2">
      <c r="A24" s="115">
        <v>7</v>
      </c>
      <c r="B24" s="14" t="s">
        <v>37</v>
      </c>
      <c r="C24" s="28"/>
      <c r="D24" s="115">
        <v>0.12</v>
      </c>
    </row>
    <row r="25" spans="1:5" s="3" customFormat="1" ht="25.5" x14ac:dyDescent="0.2">
      <c r="A25" s="115">
        <v>8</v>
      </c>
      <c r="B25" s="14" t="s">
        <v>38</v>
      </c>
      <c r="C25" s="10"/>
      <c r="D25" s="115">
        <f>D27+D28+D29+D30</f>
        <v>3.22</v>
      </c>
    </row>
    <row r="26" spans="1:5" s="3" customFormat="1" ht="12.75" x14ac:dyDescent="0.2">
      <c r="A26" s="115"/>
      <c r="B26" s="113" t="s">
        <v>11</v>
      </c>
      <c r="C26" s="10"/>
      <c r="D26" s="115"/>
    </row>
    <row r="27" spans="1:5" s="3" customFormat="1" ht="25.5" x14ac:dyDescent="0.2">
      <c r="A27" s="115"/>
      <c r="B27" s="29" t="s">
        <v>72</v>
      </c>
      <c r="C27" s="10"/>
      <c r="D27" s="33">
        <v>1.7</v>
      </c>
    </row>
    <row r="28" spans="1:5" s="3" customFormat="1" ht="38.25" x14ac:dyDescent="0.2">
      <c r="A28" s="115"/>
      <c r="B28" s="29" t="s">
        <v>40</v>
      </c>
      <c r="C28" s="10"/>
      <c r="D28" s="30">
        <v>0.47</v>
      </c>
    </row>
    <row r="29" spans="1:5" s="3" customFormat="1" ht="38.25" x14ac:dyDescent="0.2">
      <c r="A29" s="115"/>
      <c r="B29" s="29" t="s">
        <v>73</v>
      </c>
      <c r="C29" s="10"/>
      <c r="D29" s="30">
        <v>0.49</v>
      </c>
    </row>
    <row r="30" spans="1:5" s="3" customFormat="1" ht="25.5" x14ac:dyDescent="0.2">
      <c r="A30" s="115"/>
      <c r="B30" s="31" t="s">
        <v>74</v>
      </c>
      <c r="C30" s="10"/>
      <c r="D30" s="30">
        <v>0.56000000000000005</v>
      </c>
    </row>
    <row r="31" spans="1:5" s="3" customFormat="1" ht="51" x14ac:dyDescent="0.2">
      <c r="A31" s="115">
        <v>9</v>
      </c>
      <c r="B31" s="32" t="s">
        <v>43</v>
      </c>
      <c r="C31" s="10"/>
      <c r="D31" s="115">
        <v>1.92</v>
      </c>
    </row>
    <row r="32" spans="1:5" s="3" customFormat="1" ht="12.75" x14ac:dyDescent="0.2">
      <c r="A32" s="115"/>
      <c r="B32" s="4" t="s">
        <v>44</v>
      </c>
      <c r="C32" s="33">
        <f>D33+D38+D45</f>
        <v>2.23</v>
      </c>
      <c r="D32" s="115"/>
    </row>
    <row r="33" spans="1:7" s="3" customFormat="1" ht="12.75" x14ac:dyDescent="0.2">
      <c r="A33" s="115">
        <v>10</v>
      </c>
      <c r="B33" s="63" t="s">
        <v>45</v>
      </c>
      <c r="C33" s="10"/>
      <c r="D33" s="114">
        <v>0.81</v>
      </c>
    </row>
    <row r="34" spans="1:7" s="3" customFormat="1" ht="27.75" hidden="1" customHeight="1" x14ac:dyDescent="0.2">
      <c r="A34" s="115"/>
      <c r="B34" s="36" t="s">
        <v>46</v>
      </c>
      <c r="C34" s="37"/>
      <c r="D34" s="64"/>
      <c r="G34" s="3" t="s">
        <v>48</v>
      </c>
    </row>
    <row r="35" spans="1:7" s="3" customFormat="1" ht="12.75" hidden="1" x14ac:dyDescent="0.2">
      <c r="A35" s="115"/>
      <c r="B35" s="36" t="s">
        <v>75</v>
      </c>
      <c r="C35" s="10"/>
      <c r="D35" s="64"/>
    </row>
    <row r="36" spans="1:7" s="3" customFormat="1" ht="42" hidden="1" customHeight="1" x14ac:dyDescent="0.2">
      <c r="A36" s="115"/>
      <c r="B36" s="36" t="s">
        <v>76</v>
      </c>
      <c r="C36" s="32"/>
      <c r="D36" s="64"/>
    </row>
    <row r="37" spans="1:7" s="3" customFormat="1" ht="12.75" hidden="1" x14ac:dyDescent="0.2">
      <c r="A37" s="115"/>
      <c r="B37" s="36" t="s">
        <v>53</v>
      </c>
      <c r="C37" s="10" t="s">
        <v>77</v>
      </c>
      <c r="D37" s="64">
        <v>0.03</v>
      </c>
      <c r="F37" s="39"/>
      <c r="G37" s="40"/>
    </row>
    <row r="38" spans="1:7" s="3" customFormat="1" ht="25.5" x14ac:dyDescent="0.2">
      <c r="A38" s="115">
        <v>11</v>
      </c>
      <c r="B38" s="63" t="s">
        <v>55</v>
      </c>
      <c r="C38" s="10"/>
      <c r="D38" s="65">
        <v>1.32</v>
      </c>
    </row>
    <row r="39" spans="1:7" s="3" customFormat="1" ht="16.5" hidden="1" customHeight="1" x14ac:dyDescent="0.2">
      <c r="A39" s="115"/>
      <c r="B39" s="36" t="s">
        <v>78</v>
      </c>
      <c r="C39" s="10"/>
      <c r="D39" s="30">
        <v>0</v>
      </c>
    </row>
    <row r="40" spans="1:7" s="3" customFormat="1" ht="25.5" hidden="1" x14ac:dyDescent="0.2">
      <c r="A40" s="115"/>
      <c r="B40" s="66" t="s">
        <v>57</v>
      </c>
      <c r="C40" s="10"/>
      <c r="D40" s="33">
        <f>D41+D42+D43+D44</f>
        <v>0.81</v>
      </c>
    </row>
    <row r="41" spans="1:7" s="3" customFormat="1" ht="12.75" hidden="1" x14ac:dyDescent="0.2">
      <c r="A41" s="115"/>
      <c r="B41" s="66" t="s">
        <v>58</v>
      </c>
      <c r="C41" s="10"/>
      <c r="D41" s="33">
        <v>0.39</v>
      </c>
    </row>
    <row r="42" spans="1:7" s="3" customFormat="1" ht="12.75" hidden="1" x14ac:dyDescent="0.2">
      <c r="A42" s="115"/>
      <c r="B42" s="66" t="s">
        <v>59</v>
      </c>
      <c r="C42" s="10"/>
      <c r="D42" s="30">
        <v>0.13</v>
      </c>
    </row>
    <row r="43" spans="1:7" s="3" customFormat="1" ht="12.75" hidden="1" x14ac:dyDescent="0.2">
      <c r="A43" s="115"/>
      <c r="B43" s="66" t="s">
        <v>60</v>
      </c>
      <c r="C43" s="10"/>
      <c r="D43" s="30">
        <v>0.12</v>
      </c>
    </row>
    <row r="44" spans="1:7" s="3" customFormat="1" ht="12.75" hidden="1" x14ac:dyDescent="0.2">
      <c r="A44" s="115"/>
      <c r="B44" s="66" t="s">
        <v>61</v>
      </c>
      <c r="C44" s="10"/>
      <c r="D44" s="30">
        <v>0.17</v>
      </c>
    </row>
    <row r="45" spans="1:7" s="3" customFormat="1" ht="25.5" x14ac:dyDescent="0.2">
      <c r="A45" s="115">
        <v>12</v>
      </c>
      <c r="B45" s="67" t="s">
        <v>79</v>
      </c>
      <c r="C45" s="37"/>
      <c r="D45" s="68">
        <v>0.1</v>
      </c>
    </row>
    <row r="46" spans="1:7" s="3" customFormat="1" ht="12.75" x14ac:dyDescent="0.2">
      <c r="A46" s="45"/>
      <c r="B46" s="32" t="s">
        <v>63</v>
      </c>
      <c r="C46" s="10"/>
      <c r="D46" s="114">
        <f>D7+D8+D16+D20+D22+D23+D24+D25+D31+D33+D38+D45</f>
        <v>16.270000000000003</v>
      </c>
    </row>
    <row r="47" spans="1:7" s="3" customFormat="1" ht="12.75" x14ac:dyDescent="0.2">
      <c r="A47" s="45"/>
      <c r="B47" s="32" t="s">
        <v>64</v>
      </c>
      <c r="C47" s="10"/>
      <c r="D47" s="115">
        <v>0.09</v>
      </c>
    </row>
    <row r="48" spans="1:7" s="3" customFormat="1" ht="12.75" x14ac:dyDescent="0.2">
      <c r="A48" s="45"/>
      <c r="B48" s="32" t="s">
        <v>65</v>
      </c>
      <c r="C48" s="10"/>
      <c r="D48" s="114">
        <f>D46+D47</f>
        <v>16.360000000000003</v>
      </c>
      <c r="G48" s="7"/>
    </row>
    <row r="49" spans="1:4" s="3" customFormat="1" ht="12.75" x14ac:dyDescent="0.2">
      <c r="A49" s="47"/>
      <c r="B49" s="48"/>
      <c r="C49" s="47"/>
      <c r="D49" s="49"/>
    </row>
    <row r="50" spans="1:4" s="3" customFormat="1" ht="32.25" customHeight="1" x14ac:dyDescent="0.2">
      <c r="A50" s="122" t="s">
        <v>66</v>
      </c>
      <c r="B50" s="122"/>
      <c r="C50" s="122"/>
      <c r="D50" s="122"/>
    </row>
    <row r="51" spans="1:4" x14ac:dyDescent="0.25">
      <c r="A51" s="50"/>
    </row>
    <row r="52" spans="1:4" x14ac:dyDescent="0.25">
      <c r="A52" s="118" t="s">
        <v>67</v>
      </c>
      <c r="B52" s="118"/>
      <c r="C52" s="118" t="s">
        <v>68</v>
      </c>
      <c r="D52" s="118"/>
    </row>
    <row r="53" spans="1:4" x14ac:dyDescent="0.25">
      <c r="A53" s="123"/>
      <c r="B53" s="123"/>
      <c r="C53" s="123"/>
      <c r="D53" s="123"/>
    </row>
    <row r="55" spans="1:4" x14ac:dyDescent="0.25">
      <c r="A55" s="118"/>
      <c r="B55" s="118"/>
      <c r="C55" s="119"/>
      <c r="D55" s="119"/>
    </row>
  </sheetData>
  <mergeCells count="15">
    <mergeCell ref="A55:B55"/>
    <mergeCell ref="C55:D55"/>
    <mergeCell ref="A20:A21"/>
    <mergeCell ref="A50:D50"/>
    <mergeCell ref="A52:B52"/>
    <mergeCell ref="C52:D52"/>
    <mergeCell ref="A53:B53"/>
    <mergeCell ref="C53:D53"/>
    <mergeCell ref="A1:C1"/>
    <mergeCell ref="A2:D2"/>
    <mergeCell ref="A3:D3"/>
    <mergeCell ref="A4:D4"/>
    <mergeCell ref="A18:A19"/>
    <mergeCell ref="B18:B19"/>
    <mergeCell ref="D18:D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opLeftCell="A7" workbookViewId="0">
      <selection activeCell="B22" sqref="B22:C22"/>
    </sheetView>
  </sheetViews>
  <sheetFormatPr defaultRowHeight="15" x14ac:dyDescent="0.25"/>
  <cols>
    <col min="1" max="1" width="4.42578125" bestFit="1" customWidth="1"/>
    <col min="2" max="2" width="47.140625" customWidth="1"/>
    <col min="3" max="3" width="22.7109375" bestFit="1" customWidth="1"/>
    <col min="4" max="4" width="11.140625" customWidth="1"/>
  </cols>
  <sheetData>
    <row r="1" spans="1:5" x14ac:dyDescent="0.25">
      <c r="A1" s="124" t="s">
        <v>0</v>
      </c>
      <c r="B1" s="124"/>
      <c r="C1" s="124"/>
      <c r="D1" s="1"/>
    </row>
    <row r="2" spans="1:5" ht="15.75" x14ac:dyDescent="0.25">
      <c r="A2" s="125" t="s">
        <v>69</v>
      </c>
      <c r="B2" s="126"/>
      <c r="C2" s="126"/>
      <c r="D2" s="126"/>
    </row>
    <row r="3" spans="1:5" ht="30.75" customHeight="1" x14ac:dyDescent="0.25">
      <c r="A3" s="127" t="s">
        <v>2</v>
      </c>
      <c r="B3" s="127"/>
      <c r="C3" s="127"/>
      <c r="D3" s="127"/>
    </row>
    <row r="4" spans="1:5" ht="15.75" x14ac:dyDescent="0.25">
      <c r="A4" s="126" t="s">
        <v>91</v>
      </c>
      <c r="B4" s="126"/>
      <c r="C4" s="126"/>
      <c r="D4" s="126"/>
    </row>
    <row r="5" spans="1:5" s="3" customFormat="1" ht="25.5" x14ac:dyDescent="0.2">
      <c r="A5" s="2" t="s">
        <v>3</v>
      </c>
      <c r="B5" s="2" t="s">
        <v>4</v>
      </c>
      <c r="C5" s="2" t="s">
        <v>5</v>
      </c>
      <c r="D5" s="2" t="s">
        <v>6</v>
      </c>
    </row>
    <row r="6" spans="1:5" s="3" customFormat="1" ht="12.75" x14ac:dyDescent="0.2">
      <c r="A6" s="2"/>
      <c r="B6" s="4" t="s">
        <v>7</v>
      </c>
      <c r="C6" s="5">
        <f>D7+D8+D15+D18+D20+D21+D23+D24+D30+D22</f>
        <v>11.56</v>
      </c>
      <c r="D6" s="6"/>
      <c r="E6" s="7"/>
    </row>
    <row r="7" spans="1:5" s="3" customFormat="1" ht="25.5" x14ac:dyDescent="0.2">
      <c r="A7" s="8">
        <v>1</v>
      </c>
      <c r="B7" s="9" t="s">
        <v>8</v>
      </c>
      <c r="C7" s="10" t="s">
        <v>9</v>
      </c>
      <c r="D7" s="51">
        <v>0.2</v>
      </c>
    </row>
    <row r="8" spans="1:5" s="3" customFormat="1" ht="12.75" x14ac:dyDescent="0.2">
      <c r="A8" s="8">
        <v>2</v>
      </c>
      <c r="B8" s="12" t="s">
        <v>10</v>
      </c>
      <c r="C8" s="2"/>
      <c r="D8" s="13">
        <v>1.51</v>
      </c>
    </row>
    <row r="9" spans="1:5" s="3" customFormat="1" ht="12.75" x14ac:dyDescent="0.2">
      <c r="A9" s="12"/>
      <c r="B9" s="14" t="s">
        <v>11</v>
      </c>
      <c r="C9" s="2"/>
      <c r="D9" s="15"/>
    </row>
    <row r="10" spans="1:5" s="3" customFormat="1" ht="25.5" x14ac:dyDescent="0.2">
      <c r="A10" s="12"/>
      <c r="B10" s="14" t="s">
        <v>12</v>
      </c>
      <c r="C10" s="2" t="s">
        <v>13</v>
      </c>
      <c r="D10" s="15"/>
    </row>
    <row r="11" spans="1:5" s="3" customFormat="1" ht="25.5" x14ac:dyDescent="0.2">
      <c r="A11" s="12"/>
      <c r="B11" s="14" t="s">
        <v>14</v>
      </c>
      <c r="C11" s="2" t="s">
        <v>80</v>
      </c>
      <c r="D11" s="15"/>
    </row>
    <row r="12" spans="1:5" s="3" customFormat="1" ht="25.5" x14ac:dyDescent="0.2">
      <c r="A12" s="12"/>
      <c r="B12" s="14" t="s">
        <v>16</v>
      </c>
      <c r="C12" s="2" t="s">
        <v>81</v>
      </c>
      <c r="D12" s="15"/>
    </row>
    <row r="13" spans="1:5" s="3" customFormat="1" ht="38.25" x14ac:dyDescent="0.2">
      <c r="A13" s="12"/>
      <c r="B13" s="14" t="s">
        <v>18</v>
      </c>
      <c r="C13" s="2" t="s">
        <v>82</v>
      </c>
      <c r="D13" s="15"/>
    </row>
    <row r="14" spans="1:5" s="3" customFormat="1" ht="12.75" x14ac:dyDescent="0.2">
      <c r="A14" s="12"/>
      <c r="B14" s="14" t="s">
        <v>20</v>
      </c>
      <c r="C14" s="2" t="s">
        <v>21</v>
      </c>
      <c r="D14" s="15"/>
    </row>
    <row r="15" spans="1:5" s="3" customFormat="1" ht="12.75" x14ac:dyDescent="0.2">
      <c r="A15" s="18">
        <v>3</v>
      </c>
      <c r="B15" s="19" t="s">
        <v>24</v>
      </c>
      <c r="C15" s="10"/>
      <c r="D15" s="35">
        <v>2.84</v>
      </c>
    </row>
    <row r="16" spans="1:5" s="3" customFormat="1" ht="12.75" x14ac:dyDescent="0.2">
      <c r="A16" s="131"/>
      <c r="B16" s="133"/>
      <c r="C16" s="20" t="s">
        <v>25</v>
      </c>
      <c r="D16" s="136">
        <v>2.84</v>
      </c>
    </row>
    <row r="17" spans="1:4" s="3" customFormat="1" ht="89.25" x14ac:dyDescent="0.2">
      <c r="A17" s="132"/>
      <c r="B17" s="133"/>
      <c r="C17" s="20" t="s">
        <v>71</v>
      </c>
      <c r="D17" s="135"/>
    </row>
    <row r="18" spans="1:4" s="3" customFormat="1" ht="12.75" x14ac:dyDescent="0.2">
      <c r="A18" s="120">
        <v>4</v>
      </c>
      <c r="B18" s="21" t="s">
        <v>27</v>
      </c>
      <c r="C18" s="22" t="s">
        <v>28</v>
      </c>
      <c r="D18" s="23">
        <v>7.0000000000000007E-2</v>
      </c>
    </row>
    <row r="19" spans="1:4" s="3" customFormat="1" ht="12.75" x14ac:dyDescent="0.2">
      <c r="A19" s="121"/>
      <c r="B19" s="52" t="s">
        <v>29</v>
      </c>
      <c r="C19" s="10" t="s">
        <v>9</v>
      </c>
      <c r="D19" s="25"/>
    </row>
    <row r="20" spans="1:4" s="3" customFormat="1" ht="12.75" x14ac:dyDescent="0.2">
      <c r="A20" s="26">
        <v>5</v>
      </c>
      <c r="B20" s="52" t="s">
        <v>30</v>
      </c>
      <c r="C20" s="10" t="s">
        <v>31</v>
      </c>
      <c r="D20" s="27">
        <v>1.02</v>
      </c>
    </row>
    <row r="21" spans="1:4" s="3" customFormat="1" ht="25.5" x14ac:dyDescent="0.2">
      <c r="A21" s="26">
        <v>6</v>
      </c>
      <c r="B21" s="14" t="s">
        <v>33</v>
      </c>
      <c r="C21" s="28" t="s">
        <v>34</v>
      </c>
      <c r="D21" s="27">
        <v>0.21</v>
      </c>
    </row>
    <row r="22" spans="1:4" s="3" customFormat="1" ht="12.75" x14ac:dyDescent="0.2">
      <c r="A22" s="26">
        <v>7</v>
      </c>
      <c r="B22" s="14" t="s">
        <v>35</v>
      </c>
      <c r="C22" s="28" t="s">
        <v>36</v>
      </c>
      <c r="D22" s="35">
        <v>0.2</v>
      </c>
    </row>
    <row r="23" spans="1:4" s="3" customFormat="1" ht="12.75" x14ac:dyDescent="0.2">
      <c r="A23" s="26">
        <v>8</v>
      </c>
      <c r="B23" s="14" t="s">
        <v>37</v>
      </c>
      <c r="C23" s="28"/>
      <c r="D23" s="27">
        <v>0.14000000000000001</v>
      </c>
    </row>
    <row r="24" spans="1:4" s="3" customFormat="1" ht="25.5" x14ac:dyDescent="0.2">
      <c r="A24" s="26">
        <v>9</v>
      </c>
      <c r="B24" s="14" t="s">
        <v>38</v>
      </c>
      <c r="C24" s="10"/>
      <c r="D24" s="27">
        <f>D26+D27+D28+D29</f>
        <v>3.45</v>
      </c>
    </row>
    <row r="25" spans="1:4" s="3" customFormat="1" ht="12.75" x14ac:dyDescent="0.2">
      <c r="A25" s="26"/>
      <c r="B25" s="52" t="s">
        <v>11</v>
      </c>
      <c r="C25" s="10"/>
      <c r="D25" s="26"/>
    </row>
    <row r="26" spans="1:4" s="3" customFormat="1" ht="38.25" x14ac:dyDescent="0.2">
      <c r="A26" s="26"/>
      <c r="B26" s="29" t="s">
        <v>83</v>
      </c>
      <c r="C26" s="10"/>
      <c r="D26" s="30">
        <v>1.79</v>
      </c>
    </row>
    <row r="27" spans="1:4" s="3" customFormat="1" ht="38.25" x14ac:dyDescent="0.2">
      <c r="A27" s="26"/>
      <c r="B27" s="29" t="s">
        <v>40</v>
      </c>
      <c r="C27" s="10"/>
      <c r="D27" s="30">
        <v>0.47</v>
      </c>
    </row>
    <row r="28" spans="1:4" s="3" customFormat="1" ht="38.25" x14ac:dyDescent="0.2">
      <c r="A28" s="26"/>
      <c r="B28" s="29" t="s">
        <v>73</v>
      </c>
      <c r="C28" s="10"/>
      <c r="D28" s="30">
        <v>0.49</v>
      </c>
    </row>
    <row r="29" spans="1:4" s="3" customFormat="1" ht="25.5" x14ac:dyDescent="0.2">
      <c r="A29" s="26"/>
      <c r="B29" s="31" t="s">
        <v>74</v>
      </c>
      <c r="C29" s="10"/>
      <c r="D29" s="33">
        <v>0.7</v>
      </c>
    </row>
    <row r="30" spans="1:4" s="3" customFormat="1" ht="51" x14ac:dyDescent="0.2">
      <c r="A30" s="26">
        <v>10</v>
      </c>
      <c r="B30" s="32" t="s">
        <v>84</v>
      </c>
      <c r="C30" s="10"/>
      <c r="D30" s="27">
        <v>1.92</v>
      </c>
    </row>
    <row r="31" spans="1:4" s="3" customFormat="1" ht="12.75" x14ac:dyDescent="0.2">
      <c r="A31" s="26"/>
      <c r="B31" s="4" t="s">
        <v>44</v>
      </c>
      <c r="C31" s="71">
        <f>D32+D38+D45</f>
        <v>1.62</v>
      </c>
      <c r="D31" s="26"/>
    </row>
    <row r="32" spans="1:4" s="3" customFormat="1" ht="12.75" x14ac:dyDescent="0.2">
      <c r="A32" s="26">
        <v>11</v>
      </c>
      <c r="B32" s="34" t="s">
        <v>45</v>
      </c>
      <c r="C32" s="10"/>
      <c r="D32" s="35">
        <v>0.22</v>
      </c>
    </row>
    <row r="33" spans="1:7" s="3" customFormat="1" ht="12.75" hidden="1" x14ac:dyDescent="0.2">
      <c r="A33" s="26"/>
      <c r="B33" s="36" t="s">
        <v>85</v>
      </c>
      <c r="C33" s="10"/>
      <c r="D33" s="38"/>
      <c r="G33" s="3" t="s">
        <v>48</v>
      </c>
    </row>
    <row r="34" spans="1:7" s="3" customFormat="1" ht="12.75" hidden="1" x14ac:dyDescent="0.2">
      <c r="A34" s="26"/>
      <c r="B34" s="36" t="s">
        <v>86</v>
      </c>
      <c r="C34" s="10"/>
      <c r="D34" s="38"/>
    </row>
    <row r="35" spans="1:7" s="3" customFormat="1" ht="12.75" hidden="1" x14ac:dyDescent="0.2">
      <c r="A35" s="26"/>
      <c r="B35" s="36" t="s">
        <v>51</v>
      </c>
      <c r="C35" s="10"/>
      <c r="D35" s="38"/>
    </row>
    <row r="36" spans="1:7" s="3" customFormat="1" ht="12.75" hidden="1" x14ac:dyDescent="0.2">
      <c r="A36" s="26"/>
      <c r="B36" s="36" t="s">
        <v>87</v>
      </c>
      <c r="C36" s="10"/>
      <c r="D36" s="38"/>
    </row>
    <row r="37" spans="1:7" s="3" customFormat="1" ht="12.75" hidden="1" x14ac:dyDescent="0.2">
      <c r="A37" s="26"/>
      <c r="B37" s="36" t="s">
        <v>53</v>
      </c>
      <c r="C37" s="10" t="s">
        <v>88</v>
      </c>
      <c r="D37" s="38">
        <v>0.1</v>
      </c>
      <c r="F37" s="39"/>
      <c r="G37" s="40"/>
    </row>
    <row r="38" spans="1:7" s="3" customFormat="1" ht="25.5" x14ac:dyDescent="0.2">
      <c r="A38" s="26">
        <v>12</v>
      </c>
      <c r="B38" s="9" t="s">
        <v>55</v>
      </c>
      <c r="C38" s="10"/>
      <c r="D38" s="72">
        <v>1.3</v>
      </c>
    </row>
    <row r="39" spans="1:7" s="3" customFormat="1" ht="27.75" hidden="1" customHeight="1" x14ac:dyDescent="0.2">
      <c r="A39" s="26"/>
      <c r="B39" s="9" t="s">
        <v>89</v>
      </c>
      <c r="C39" s="10"/>
      <c r="D39" s="30">
        <v>0.1</v>
      </c>
    </row>
    <row r="40" spans="1:7" s="3" customFormat="1" ht="25.5" hidden="1" x14ac:dyDescent="0.2">
      <c r="A40" s="26"/>
      <c r="B40" s="9" t="s">
        <v>57</v>
      </c>
      <c r="C40" s="10"/>
      <c r="D40" s="26">
        <f>D41+D42+D43+D44</f>
        <v>1.1900000000000002</v>
      </c>
    </row>
    <row r="41" spans="1:7" s="3" customFormat="1" ht="12.75" hidden="1" x14ac:dyDescent="0.2">
      <c r="A41" s="26"/>
      <c r="B41" s="9" t="s">
        <v>58</v>
      </c>
      <c r="C41" s="10"/>
      <c r="D41" s="30">
        <v>0.8</v>
      </c>
    </row>
    <row r="42" spans="1:7" s="3" customFormat="1" ht="12.75" hidden="1" x14ac:dyDescent="0.2">
      <c r="A42" s="26"/>
      <c r="B42" s="9" t="s">
        <v>59</v>
      </c>
      <c r="C42" s="10"/>
      <c r="D42" s="30">
        <v>0.33</v>
      </c>
    </row>
    <row r="43" spans="1:7" s="3" customFormat="1" ht="12.75" hidden="1" x14ac:dyDescent="0.2">
      <c r="A43" s="26"/>
      <c r="B43" s="9" t="s">
        <v>60</v>
      </c>
      <c r="C43" s="10"/>
      <c r="D43" s="30">
        <v>0.06</v>
      </c>
    </row>
    <row r="44" spans="1:7" s="3" customFormat="1" ht="12.75" hidden="1" x14ac:dyDescent="0.2">
      <c r="A44" s="26"/>
      <c r="B44" s="9" t="s">
        <v>61</v>
      </c>
      <c r="C44" s="10"/>
      <c r="D44" s="30">
        <v>0</v>
      </c>
    </row>
    <row r="45" spans="1:7" s="3" customFormat="1" ht="25.5" x14ac:dyDescent="0.2">
      <c r="A45" s="26">
        <v>13</v>
      </c>
      <c r="B45" s="9" t="s">
        <v>90</v>
      </c>
      <c r="C45" s="10"/>
      <c r="D45" s="35">
        <v>0.1</v>
      </c>
    </row>
    <row r="46" spans="1:7" s="3" customFormat="1" ht="12.75" x14ac:dyDescent="0.2">
      <c r="A46" s="45"/>
      <c r="B46" s="32" t="s">
        <v>63</v>
      </c>
      <c r="C46" s="10"/>
      <c r="D46" s="46">
        <f>D7+D8+D15+D18+D20+D21+D23+D24+D30+D32+D38+D45+D22</f>
        <v>13.180000000000001</v>
      </c>
    </row>
    <row r="47" spans="1:7" s="3" customFormat="1" ht="12.75" x14ac:dyDescent="0.2">
      <c r="A47" s="45"/>
      <c r="B47" s="32" t="s">
        <v>64</v>
      </c>
      <c r="C47" s="10"/>
      <c r="D47" s="27">
        <v>0.09</v>
      </c>
    </row>
    <row r="48" spans="1:7" s="3" customFormat="1" ht="12.75" x14ac:dyDescent="0.2">
      <c r="A48" s="45"/>
      <c r="B48" s="32" t="s">
        <v>65</v>
      </c>
      <c r="C48" s="10"/>
      <c r="D48" s="46">
        <f>D46+D47</f>
        <v>13.270000000000001</v>
      </c>
    </row>
    <row r="49" spans="1:4" s="3" customFormat="1" ht="12.75" x14ac:dyDescent="0.2">
      <c r="A49" s="47"/>
      <c r="B49" s="48"/>
      <c r="C49" s="47"/>
      <c r="D49" s="49"/>
    </row>
    <row r="50" spans="1:4" s="3" customFormat="1" ht="23.25" customHeight="1" x14ac:dyDescent="0.2">
      <c r="A50" s="122" t="s">
        <v>66</v>
      </c>
      <c r="B50" s="122"/>
      <c r="C50" s="122"/>
      <c r="D50" s="122"/>
    </row>
    <row r="51" spans="1:4" x14ac:dyDescent="0.25">
      <c r="A51" s="50"/>
    </row>
    <row r="52" spans="1:4" x14ac:dyDescent="0.25">
      <c r="A52" s="118" t="s">
        <v>67</v>
      </c>
      <c r="B52" s="118"/>
      <c r="C52" s="118" t="s">
        <v>68</v>
      </c>
      <c r="D52" s="118"/>
    </row>
    <row r="53" spans="1:4" x14ac:dyDescent="0.25">
      <c r="A53" s="123"/>
      <c r="B53" s="123"/>
      <c r="C53" s="123"/>
      <c r="D53" s="123"/>
    </row>
    <row r="55" spans="1:4" x14ac:dyDescent="0.25">
      <c r="A55" s="118"/>
      <c r="B55" s="118"/>
      <c r="C55" s="119"/>
      <c r="D55" s="119"/>
    </row>
  </sheetData>
  <mergeCells count="15">
    <mergeCell ref="A1:C1"/>
    <mergeCell ref="A2:D2"/>
    <mergeCell ref="A3:D3"/>
    <mergeCell ref="A4:D4"/>
    <mergeCell ref="A16:A17"/>
    <mergeCell ref="B16:B17"/>
    <mergeCell ref="D16:D17"/>
    <mergeCell ref="A55:B55"/>
    <mergeCell ref="C55:D55"/>
    <mergeCell ref="A18:A19"/>
    <mergeCell ref="A50:D50"/>
    <mergeCell ref="A52:B52"/>
    <mergeCell ref="C52:D52"/>
    <mergeCell ref="A53:B53"/>
    <mergeCell ref="C53:D53"/>
  </mergeCells>
  <pageMargins left="0.7" right="0.7" top="0.75" bottom="0.75" header="0.3" footer="0.3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31" workbookViewId="0">
      <selection activeCell="C10" sqref="C10:C13"/>
    </sheetView>
  </sheetViews>
  <sheetFormatPr defaultRowHeight="15" x14ac:dyDescent="0.25"/>
  <cols>
    <col min="1" max="1" width="4.42578125" bestFit="1" customWidth="1"/>
    <col min="2" max="2" width="45.7109375" customWidth="1"/>
    <col min="3" max="3" width="22.7109375" bestFit="1" customWidth="1"/>
    <col min="4" max="4" width="13.7109375" customWidth="1"/>
  </cols>
  <sheetData>
    <row r="1" spans="1:5" x14ac:dyDescent="0.25">
      <c r="A1" s="124" t="s">
        <v>0</v>
      </c>
      <c r="B1" s="124"/>
      <c r="C1" s="124"/>
      <c r="D1" s="1"/>
    </row>
    <row r="2" spans="1:5" ht="15.75" x14ac:dyDescent="0.25">
      <c r="A2" s="125" t="s">
        <v>69</v>
      </c>
      <c r="B2" s="126"/>
      <c r="C2" s="126"/>
      <c r="D2" s="126"/>
    </row>
    <row r="3" spans="1:5" ht="38.25" customHeight="1" x14ac:dyDescent="0.25">
      <c r="A3" s="127" t="s">
        <v>2</v>
      </c>
      <c r="B3" s="127"/>
      <c r="C3" s="127"/>
      <c r="D3" s="127"/>
    </row>
    <row r="4" spans="1:5" ht="15.75" x14ac:dyDescent="0.25">
      <c r="A4" s="126" t="s">
        <v>193</v>
      </c>
      <c r="B4" s="126"/>
      <c r="C4" s="126"/>
      <c r="D4" s="126"/>
    </row>
    <row r="5" spans="1:5" s="3" customFormat="1" ht="25.5" x14ac:dyDescent="0.2">
      <c r="A5" s="2" t="s">
        <v>3</v>
      </c>
      <c r="B5" s="2" t="s">
        <v>4</v>
      </c>
      <c r="C5" s="2" t="s">
        <v>5</v>
      </c>
      <c r="D5" s="2" t="s">
        <v>6</v>
      </c>
    </row>
    <row r="6" spans="1:5" s="3" customFormat="1" ht="12.75" x14ac:dyDescent="0.2">
      <c r="A6" s="2"/>
      <c r="B6" s="4" t="s">
        <v>7</v>
      </c>
      <c r="C6" s="5"/>
      <c r="D6" s="73">
        <f>D7+D8+D16+D18+D21+D23+D24+D25+D26+D32</f>
        <v>14.979999999999999</v>
      </c>
      <c r="E6" s="7"/>
    </row>
    <row r="7" spans="1:5" s="3" customFormat="1" ht="25.5" x14ac:dyDescent="0.2">
      <c r="A7" s="8">
        <v>1</v>
      </c>
      <c r="B7" s="9" t="s">
        <v>8</v>
      </c>
      <c r="C7" s="10" t="s">
        <v>9</v>
      </c>
      <c r="D7" s="51">
        <v>0.2</v>
      </c>
      <c r="E7" s="39"/>
    </row>
    <row r="8" spans="1:5" s="3" customFormat="1" ht="12.75" x14ac:dyDescent="0.2">
      <c r="A8" s="8">
        <v>2</v>
      </c>
      <c r="B8" s="12" t="s">
        <v>10</v>
      </c>
      <c r="C8" s="2"/>
      <c r="D8" s="13">
        <v>1.51</v>
      </c>
    </row>
    <row r="9" spans="1:5" s="3" customFormat="1" ht="12.75" x14ac:dyDescent="0.2">
      <c r="A9" s="12"/>
      <c r="B9" s="14" t="s">
        <v>11</v>
      </c>
      <c r="C9" s="2"/>
      <c r="D9" s="15"/>
    </row>
    <row r="10" spans="1:5" s="3" customFormat="1" ht="25.5" x14ac:dyDescent="0.2">
      <c r="A10" s="12"/>
      <c r="B10" s="14" t="s">
        <v>12</v>
      </c>
      <c r="C10" s="2" t="s">
        <v>13</v>
      </c>
      <c r="D10" s="15"/>
    </row>
    <row r="11" spans="1:5" s="3" customFormat="1" ht="25.5" x14ac:dyDescent="0.2">
      <c r="A11" s="12"/>
      <c r="B11" s="14" t="s">
        <v>94</v>
      </c>
      <c r="C11" s="2" t="s">
        <v>15</v>
      </c>
      <c r="D11" s="15"/>
    </row>
    <row r="12" spans="1:5" s="3" customFormat="1" ht="12.75" x14ac:dyDescent="0.2">
      <c r="A12" s="12"/>
      <c r="B12" s="14" t="s">
        <v>95</v>
      </c>
      <c r="C12" s="2" t="s">
        <v>15</v>
      </c>
      <c r="D12" s="15"/>
    </row>
    <row r="13" spans="1:5" s="3" customFormat="1" ht="25.5" x14ac:dyDescent="0.2">
      <c r="A13" s="12"/>
      <c r="B13" s="14" t="s">
        <v>96</v>
      </c>
      <c r="C13" s="2" t="s">
        <v>19</v>
      </c>
      <c r="D13" s="15"/>
    </row>
    <row r="14" spans="1:5" s="3" customFormat="1" ht="12.75" x14ac:dyDescent="0.2">
      <c r="A14" s="12"/>
      <c r="B14" s="14" t="s">
        <v>20</v>
      </c>
      <c r="C14" s="2" t="s">
        <v>21</v>
      </c>
      <c r="D14" s="15"/>
    </row>
    <row r="15" spans="1:5" s="3" customFormat="1" ht="12.75" x14ac:dyDescent="0.2">
      <c r="A15" s="12"/>
      <c r="B15" s="16" t="s">
        <v>22</v>
      </c>
      <c r="C15" s="2" t="s">
        <v>23</v>
      </c>
      <c r="D15" s="15"/>
    </row>
    <row r="16" spans="1:5" s="3" customFormat="1" ht="12.75" x14ac:dyDescent="0.2">
      <c r="A16" s="8">
        <v>3</v>
      </c>
      <c r="B16" s="16" t="s">
        <v>97</v>
      </c>
      <c r="C16" s="74" t="s">
        <v>98</v>
      </c>
      <c r="D16" s="13">
        <v>0.64</v>
      </c>
    </row>
    <row r="17" spans="1:5" s="3" customFormat="1" ht="12.75" x14ac:dyDescent="0.2">
      <c r="A17" s="12"/>
      <c r="B17" s="16" t="s">
        <v>99</v>
      </c>
      <c r="C17" s="74" t="s">
        <v>15</v>
      </c>
      <c r="D17" s="75"/>
    </row>
    <row r="18" spans="1:5" s="3" customFormat="1" ht="12.75" x14ac:dyDescent="0.2">
      <c r="A18" s="18">
        <v>4</v>
      </c>
      <c r="B18" s="19" t="s">
        <v>24</v>
      </c>
      <c r="C18" s="10"/>
      <c r="D18" s="128">
        <v>2.84</v>
      </c>
    </row>
    <row r="19" spans="1:5" s="3" customFormat="1" ht="12.75" x14ac:dyDescent="0.2">
      <c r="A19" s="131"/>
      <c r="B19" s="133"/>
      <c r="C19" s="20" t="s">
        <v>70</v>
      </c>
      <c r="D19" s="129"/>
    </row>
    <row r="20" spans="1:5" s="3" customFormat="1" ht="89.25" x14ac:dyDescent="0.2">
      <c r="A20" s="132"/>
      <c r="B20" s="133"/>
      <c r="C20" s="20" t="s">
        <v>100</v>
      </c>
      <c r="D20" s="130"/>
      <c r="E20" s="39"/>
    </row>
    <row r="21" spans="1:5" s="3" customFormat="1" ht="12.75" x14ac:dyDescent="0.2">
      <c r="A21" s="120">
        <v>5</v>
      </c>
      <c r="B21" s="21" t="s">
        <v>27</v>
      </c>
      <c r="C21" s="22" t="s">
        <v>28</v>
      </c>
      <c r="D21" s="23">
        <v>7.0000000000000007E-2</v>
      </c>
    </row>
    <row r="22" spans="1:5" s="3" customFormat="1" ht="12.75" x14ac:dyDescent="0.2">
      <c r="A22" s="121"/>
      <c r="B22" s="52" t="s">
        <v>29</v>
      </c>
      <c r="C22" s="10" t="s">
        <v>9</v>
      </c>
      <c r="D22" s="25"/>
    </row>
    <row r="23" spans="1:5" s="3" customFormat="1" ht="12.75" x14ac:dyDescent="0.2">
      <c r="A23" s="26">
        <v>6</v>
      </c>
      <c r="B23" s="52" t="s">
        <v>30</v>
      </c>
      <c r="C23" s="10" t="s">
        <v>31</v>
      </c>
      <c r="D23" s="27">
        <v>1.02</v>
      </c>
    </row>
    <row r="24" spans="1:5" s="3" customFormat="1" ht="12.75" x14ac:dyDescent="0.2">
      <c r="A24" s="26">
        <v>7</v>
      </c>
      <c r="B24" s="52" t="s">
        <v>32</v>
      </c>
      <c r="C24" s="10" t="s">
        <v>31</v>
      </c>
      <c r="D24" s="27">
        <v>3.14</v>
      </c>
    </row>
    <row r="25" spans="1:5" s="3" customFormat="1" ht="12.75" x14ac:dyDescent="0.2">
      <c r="A25" s="26">
        <v>8</v>
      </c>
      <c r="B25" s="14" t="s">
        <v>37</v>
      </c>
      <c r="C25" s="28"/>
      <c r="D25" s="27">
        <v>0.12</v>
      </c>
    </row>
    <row r="26" spans="1:5" s="3" customFormat="1" ht="25.5" x14ac:dyDescent="0.2">
      <c r="A26" s="26">
        <v>9</v>
      </c>
      <c r="B26" s="14" t="s">
        <v>38</v>
      </c>
      <c r="C26" s="10"/>
      <c r="D26" s="27">
        <f>D28+D29+D30+D31</f>
        <v>3.49</v>
      </c>
    </row>
    <row r="27" spans="1:5" s="3" customFormat="1" ht="12.75" x14ac:dyDescent="0.2">
      <c r="A27" s="26"/>
      <c r="B27" s="52" t="s">
        <v>11</v>
      </c>
      <c r="C27" s="10"/>
      <c r="D27" s="26"/>
    </row>
    <row r="28" spans="1:5" s="3" customFormat="1" ht="76.5" x14ac:dyDescent="0.2">
      <c r="A28" s="26"/>
      <c r="B28" s="29" t="s">
        <v>101</v>
      </c>
      <c r="C28" s="10"/>
      <c r="D28" s="30">
        <v>1.83</v>
      </c>
    </row>
    <row r="29" spans="1:5" s="3" customFormat="1" ht="51" x14ac:dyDescent="0.2">
      <c r="A29" s="26"/>
      <c r="B29" s="29" t="s">
        <v>102</v>
      </c>
      <c r="C29" s="10"/>
      <c r="D29" s="30">
        <v>0.47</v>
      </c>
    </row>
    <row r="30" spans="1:5" s="3" customFormat="1" ht="102" x14ac:dyDescent="0.2">
      <c r="A30" s="26"/>
      <c r="B30" s="29" t="s">
        <v>103</v>
      </c>
      <c r="C30" s="10"/>
      <c r="D30" s="30">
        <v>0.49</v>
      </c>
    </row>
    <row r="31" spans="1:5" s="3" customFormat="1" ht="25.5" x14ac:dyDescent="0.2">
      <c r="A31" s="26"/>
      <c r="B31" s="31" t="s">
        <v>42</v>
      </c>
      <c r="C31" s="10"/>
      <c r="D31" s="30">
        <v>0.7</v>
      </c>
    </row>
    <row r="32" spans="1:5" s="3" customFormat="1" ht="51" x14ac:dyDescent="0.2">
      <c r="A32" s="26">
        <v>10</v>
      </c>
      <c r="B32" s="32" t="s">
        <v>43</v>
      </c>
      <c r="C32" s="10"/>
      <c r="D32" s="27">
        <v>1.95</v>
      </c>
    </row>
    <row r="33" spans="1:7" s="3" customFormat="1" ht="18.75" customHeight="1" x14ac:dyDescent="0.2">
      <c r="A33" s="26"/>
      <c r="B33" s="4" t="s">
        <v>44</v>
      </c>
      <c r="C33" s="33"/>
      <c r="D33" s="46">
        <f>D34+D39+D46</f>
        <v>2.11</v>
      </c>
    </row>
    <row r="34" spans="1:7" s="3" customFormat="1" ht="12.75" x14ac:dyDescent="0.2">
      <c r="A34" s="26">
        <v>11</v>
      </c>
      <c r="B34" s="63" t="s">
        <v>45</v>
      </c>
      <c r="C34" s="10"/>
      <c r="D34" s="35">
        <v>0.61</v>
      </c>
    </row>
    <row r="35" spans="1:7" s="3" customFormat="1" ht="30.75" hidden="1" customHeight="1" x14ac:dyDescent="0.2">
      <c r="A35" s="26"/>
      <c r="B35" s="36" t="s">
        <v>46</v>
      </c>
      <c r="C35" s="37" t="s">
        <v>104</v>
      </c>
      <c r="D35" s="38">
        <v>0</v>
      </c>
      <c r="G35" s="3" t="s">
        <v>48</v>
      </c>
    </row>
    <row r="36" spans="1:7" s="3" customFormat="1" ht="12.75" hidden="1" x14ac:dyDescent="0.2">
      <c r="A36" s="26"/>
      <c r="B36" s="36" t="s">
        <v>105</v>
      </c>
      <c r="C36" s="10" t="s">
        <v>106</v>
      </c>
      <c r="D36" s="38">
        <v>0.27</v>
      </c>
    </row>
    <row r="37" spans="1:7" s="3" customFormat="1" ht="30.75" hidden="1" customHeight="1" x14ac:dyDescent="0.2">
      <c r="A37" s="26"/>
      <c r="B37" s="36" t="s">
        <v>107</v>
      </c>
      <c r="C37" s="2" t="s">
        <v>108</v>
      </c>
      <c r="D37" s="38">
        <v>0.18</v>
      </c>
    </row>
    <row r="38" spans="1:7" s="3" customFormat="1" ht="12.75" hidden="1" x14ac:dyDescent="0.2">
      <c r="A38" s="26"/>
      <c r="B38" s="36" t="s">
        <v>53</v>
      </c>
      <c r="C38" s="10" t="s">
        <v>88</v>
      </c>
      <c r="D38" s="38">
        <v>0.03</v>
      </c>
      <c r="F38" s="39"/>
      <c r="G38" s="40"/>
    </row>
    <row r="39" spans="1:7" s="3" customFormat="1" ht="25.5" x14ac:dyDescent="0.2">
      <c r="A39" s="26">
        <v>12</v>
      </c>
      <c r="B39" s="63" t="s">
        <v>109</v>
      </c>
      <c r="C39" s="10"/>
      <c r="D39" s="72">
        <v>1.4</v>
      </c>
    </row>
    <row r="40" spans="1:7" s="3" customFormat="1" ht="30.75" hidden="1" customHeight="1" x14ac:dyDescent="0.2">
      <c r="A40" s="26"/>
      <c r="B40" s="36" t="s">
        <v>78</v>
      </c>
      <c r="C40" s="10"/>
      <c r="D40" s="30"/>
    </row>
    <row r="41" spans="1:7" s="3" customFormat="1" ht="25.5" hidden="1" x14ac:dyDescent="0.2">
      <c r="A41" s="26"/>
      <c r="B41" s="66" t="s">
        <v>57</v>
      </c>
      <c r="C41" s="10"/>
      <c r="D41" s="33">
        <f>D42+D43+D44+D45</f>
        <v>1.2929999999999999</v>
      </c>
    </row>
    <row r="42" spans="1:7" s="3" customFormat="1" ht="12.75" hidden="1" x14ac:dyDescent="0.2">
      <c r="A42" s="26"/>
      <c r="B42" s="66" t="s">
        <v>58</v>
      </c>
      <c r="C42" s="10"/>
      <c r="D42" s="33">
        <v>0.96</v>
      </c>
    </row>
    <row r="43" spans="1:7" s="3" customFormat="1" ht="12.75" hidden="1" x14ac:dyDescent="0.2">
      <c r="A43" s="26"/>
      <c r="B43" s="66" t="s">
        <v>59</v>
      </c>
      <c r="C43" s="10"/>
      <c r="D43" s="30">
        <v>0.23</v>
      </c>
    </row>
    <row r="44" spans="1:7" s="3" customFormat="1" ht="12.75" hidden="1" x14ac:dyDescent="0.2">
      <c r="A44" s="26"/>
      <c r="B44" s="66" t="s">
        <v>60</v>
      </c>
      <c r="C44" s="10"/>
      <c r="D44" s="30">
        <v>3.0000000000000001E-3</v>
      </c>
    </row>
    <row r="45" spans="1:7" s="3" customFormat="1" ht="12.75" hidden="1" x14ac:dyDescent="0.2">
      <c r="A45" s="26"/>
      <c r="B45" s="66" t="s">
        <v>61</v>
      </c>
      <c r="C45" s="10"/>
      <c r="D45" s="30">
        <v>0.1</v>
      </c>
    </row>
    <row r="46" spans="1:7" s="3" customFormat="1" ht="12.75" x14ac:dyDescent="0.2">
      <c r="A46" s="26">
        <v>13</v>
      </c>
      <c r="B46" s="67" t="s">
        <v>110</v>
      </c>
      <c r="C46" s="37"/>
      <c r="D46" s="76">
        <v>0.1</v>
      </c>
    </row>
    <row r="47" spans="1:7" s="3" customFormat="1" ht="12.75" x14ac:dyDescent="0.2">
      <c r="A47" s="45"/>
      <c r="B47" s="32" t="s">
        <v>63</v>
      </c>
      <c r="C47" s="10"/>
      <c r="D47" s="46">
        <f>D7+D8+D16+D18+D21+D23+D24+D25+D26+D32+D34+D39+D46</f>
        <v>17.09</v>
      </c>
    </row>
    <row r="48" spans="1:7" s="3" customFormat="1" ht="12.75" x14ac:dyDescent="0.2">
      <c r="A48" s="45"/>
      <c r="B48" s="32" t="s">
        <v>111</v>
      </c>
      <c r="C48" s="10"/>
      <c r="D48" s="27">
        <v>0.09</v>
      </c>
    </row>
    <row r="49" spans="1:4" s="3" customFormat="1" ht="12.75" x14ac:dyDescent="0.2">
      <c r="A49" s="45"/>
      <c r="B49" s="32" t="s">
        <v>65</v>
      </c>
      <c r="C49" s="10"/>
      <c r="D49" s="46">
        <f>D47+D48</f>
        <v>17.18</v>
      </c>
    </row>
    <row r="50" spans="1:4" s="3" customFormat="1" ht="12.75" x14ac:dyDescent="0.2">
      <c r="A50" s="47"/>
      <c r="B50" s="48"/>
      <c r="C50" s="47"/>
      <c r="D50" s="49"/>
    </row>
    <row r="51" spans="1:4" s="3" customFormat="1" ht="27.75" customHeight="1" x14ac:dyDescent="0.2">
      <c r="A51" s="122" t="s">
        <v>66</v>
      </c>
      <c r="B51" s="122"/>
      <c r="C51" s="122"/>
      <c r="D51" s="122"/>
    </row>
    <row r="52" spans="1:4" x14ac:dyDescent="0.25">
      <c r="A52" s="50"/>
    </row>
    <row r="53" spans="1:4" x14ac:dyDescent="0.25">
      <c r="A53" s="118" t="s">
        <v>67</v>
      </c>
      <c r="B53" s="118"/>
      <c r="C53" s="118" t="s">
        <v>68</v>
      </c>
      <c r="D53" s="118"/>
    </row>
    <row r="54" spans="1:4" x14ac:dyDescent="0.25">
      <c r="A54" s="123"/>
      <c r="B54" s="123"/>
      <c r="C54" s="123"/>
      <c r="D54" s="123"/>
    </row>
    <row r="56" spans="1:4" x14ac:dyDescent="0.25">
      <c r="A56" s="118"/>
      <c r="B56" s="118"/>
      <c r="C56" s="119"/>
      <c r="D56" s="119"/>
    </row>
  </sheetData>
  <mergeCells count="15">
    <mergeCell ref="A1:C1"/>
    <mergeCell ref="A2:D2"/>
    <mergeCell ref="A3:D3"/>
    <mergeCell ref="A4:D4"/>
    <mergeCell ref="D18:D20"/>
    <mergeCell ref="A19:A20"/>
    <mergeCell ref="B19:B20"/>
    <mergeCell ref="A56:B56"/>
    <mergeCell ref="C56:D56"/>
    <mergeCell ref="A21:A22"/>
    <mergeCell ref="A51:D51"/>
    <mergeCell ref="A53:B53"/>
    <mergeCell ref="C53:D53"/>
    <mergeCell ref="A54:B54"/>
    <mergeCell ref="C54:D5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61" workbookViewId="0">
      <selection activeCell="H65" sqref="H65"/>
    </sheetView>
  </sheetViews>
  <sheetFormatPr defaultRowHeight="15" x14ac:dyDescent="0.25"/>
  <cols>
    <col min="1" max="1" width="5.7109375" customWidth="1"/>
    <col min="2" max="2" width="45" customWidth="1"/>
    <col min="3" max="3" width="29.28515625" customWidth="1"/>
    <col min="4" max="4" width="12.85546875" customWidth="1"/>
    <col min="5" max="5" width="6.28515625" customWidth="1"/>
    <col min="6" max="6" width="7.5703125" customWidth="1"/>
    <col min="7" max="7" width="7.7109375" customWidth="1"/>
  </cols>
  <sheetData>
    <row r="1" spans="1:5" x14ac:dyDescent="0.25">
      <c r="A1" s="77" t="s">
        <v>191</v>
      </c>
      <c r="B1" s="77"/>
      <c r="C1" s="77"/>
      <c r="D1" s="1"/>
    </row>
    <row r="2" spans="1:5" x14ac:dyDescent="0.25">
      <c r="A2" s="142"/>
      <c r="B2" s="142"/>
      <c r="C2" s="142"/>
      <c r="D2" s="142"/>
      <c r="E2" s="142"/>
    </row>
    <row r="3" spans="1:5" ht="15.75" x14ac:dyDescent="0.25">
      <c r="A3" s="125" t="s">
        <v>69</v>
      </c>
      <c r="B3" s="126"/>
      <c r="C3" s="126"/>
      <c r="D3" s="126"/>
    </row>
    <row r="4" spans="1:5" ht="15.75" x14ac:dyDescent="0.25">
      <c r="A4" s="127" t="s">
        <v>2</v>
      </c>
      <c r="B4" s="127"/>
      <c r="C4" s="127"/>
      <c r="D4" s="127"/>
    </row>
    <row r="5" spans="1:5" ht="15.75" x14ac:dyDescent="0.25">
      <c r="A5" s="126" t="s">
        <v>192</v>
      </c>
      <c r="B5" s="126"/>
      <c r="C5" s="126"/>
      <c r="D5" s="126"/>
    </row>
    <row r="6" spans="1:5" s="3" customFormat="1" ht="12.75" x14ac:dyDescent="0.2">
      <c r="A6" s="143" t="s">
        <v>3</v>
      </c>
      <c r="B6" s="143" t="s">
        <v>4</v>
      </c>
      <c r="C6" s="143" t="s">
        <v>5</v>
      </c>
      <c r="D6" s="145" t="s">
        <v>112</v>
      </c>
    </row>
    <row r="7" spans="1:5" s="3" customFormat="1" ht="12.75" x14ac:dyDescent="0.2">
      <c r="A7" s="144"/>
      <c r="B7" s="144"/>
      <c r="C7" s="144"/>
      <c r="D7" s="146"/>
    </row>
    <row r="8" spans="1:5" s="3" customFormat="1" ht="12.75" x14ac:dyDescent="0.2">
      <c r="A8" s="78" t="s">
        <v>113</v>
      </c>
      <c r="B8" s="79" t="s">
        <v>114</v>
      </c>
      <c r="C8" s="80"/>
      <c r="D8" s="147">
        <v>1.51</v>
      </c>
    </row>
    <row r="9" spans="1:5" s="3" customFormat="1" ht="12.75" x14ac:dyDescent="0.2">
      <c r="A9" s="79"/>
      <c r="B9" s="81" t="s">
        <v>11</v>
      </c>
      <c r="C9" s="80"/>
      <c r="D9" s="147"/>
    </row>
    <row r="10" spans="1:5" s="3" customFormat="1" ht="25.5" x14ac:dyDescent="0.2">
      <c r="A10" s="79"/>
      <c r="B10" s="82" t="s">
        <v>12</v>
      </c>
      <c r="C10" s="83" t="s">
        <v>13</v>
      </c>
      <c r="D10" s="147"/>
    </row>
    <row r="11" spans="1:5" s="3" customFormat="1" ht="25.5" x14ac:dyDescent="0.2">
      <c r="A11" s="79"/>
      <c r="B11" s="82" t="s">
        <v>115</v>
      </c>
      <c r="C11" s="83" t="s">
        <v>116</v>
      </c>
      <c r="D11" s="147"/>
    </row>
    <row r="12" spans="1:5" s="3" customFormat="1" ht="25.5" x14ac:dyDescent="0.2">
      <c r="A12" s="79"/>
      <c r="B12" s="82" t="s">
        <v>16</v>
      </c>
      <c r="C12" s="83" t="s">
        <v>117</v>
      </c>
      <c r="D12" s="147"/>
    </row>
    <row r="13" spans="1:5" s="3" customFormat="1" ht="25.5" x14ac:dyDescent="0.2">
      <c r="A13" s="79"/>
      <c r="B13" s="84" t="s">
        <v>118</v>
      </c>
      <c r="C13" s="83" t="s">
        <v>80</v>
      </c>
      <c r="D13" s="147"/>
    </row>
    <row r="14" spans="1:5" s="3" customFormat="1" ht="12.75" x14ac:dyDescent="0.2">
      <c r="A14" s="79"/>
      <c r="B14" s="81" t="s">
        <v>119</v>
      </c>
      <c r="C14" s="80" t="s">
        <v>120</v>
      </c>
      <c r="D14" s="147"/>
    </row>
    <row r="15" spans="1:5" s="3" customFormat="1" ht="12.75" x14ac:dyDescent="0.2">
      <c r="A15" s="79"/>
      <c r="B15" s="81" t="s">
        <v>121</v>
      </c>
      <c r="C15" s="80" t="s">
        <v>122</v>
      </c>
      <c r="D15" s="147"/>
    </row>
    <row r="16" spans="1:5" s="3" customFormat="1" ht="12.75" x14ac:dyDescent="0.2">
      <c r="A16" s="79"/>
      <c r="B16" s="81" t="s">
        <v>123</v>
      </c>
      <c r="C16" s="148" t="s">
        <v>124</v>
      </c>
      <c r="D16" s="147"/>
    </row>
    <row r="17" spans="1:4" s="3" customFormat="1" ht="12.75" x14ac:dyDescent="0.2">
      <c r="A17" s="79"/>
      <c r="B17" s="81" t="s">
        <v>125</v>
      </c>
      <c r="C17" s="149"/>
      <c r="D17" s="147"/>
    </row>
    <row r="18" spans="1:4" s="3" customFormat="1" ht="25.5" x14ac:dyDescent="0.2">
      <c r="A18" s="85" t="s">
        <v>126</v>
      </c>
      <c r="B18" s="86" t="s">
        <v>127</v>
      </c>
      <c r="C18" s="80"/>
      <c r="D18" s="87"/>
    </row>
    <row r="19" spans="1:4" s="3" customFormat="1" ht="12.75" x14ac:dyDescent="0.2">
      <c r="A19" s="79"/>
      <c r="B19" s="81" t="s">
        <v>11</v>
      </c>
      <c r="C19" s="80"/>
      <c r="D19" s="87"/>
    </row>
    <row r="20" spans="1:4" s="3" customFormat="1" ht="12.75" x14ac:dyDescent="0.2">
      <c r="A20" s="79"/>
      <c r="B20" s="81" t="s">
        <v>128</v>
      </c>
      <c r="C20" s="80"/>
      <c r="D20" s="88">
        <v>2.84</v>
      </c>
    </row>
    <row r="21" spans="1:4" s="3" customFormat="1" ht="12.75" x14ac:dyDescent="0.2">
      <c r="A21" s="79"/>
      <c r="B21" s="81" t="s">
        <v>11</v>
      </c>
      <c r="C21" s="80"/>
      <c r="D21" s="87"/>
    </row>
    <row r="22" spans="1:4" s="3" customFormat="1" ht="12.75" x14ac:dyDescent="0.2">
      <c r="A22" s="79"/>
      <c r="B22" s="150" t="s">
        <v>129</v>
      </c>
      <c r="C22" s="80" t="s">
        <v>70</v>
      </c>
      <c r="D22" s="87"/>
    </row>
    <row r="23" spans="1:4" s="3" customFormat="1" ht="12.75" x14ac:dyDescent="0.2">
      <c r="A23" s="79"/>
      <c r="B23" s="151"/>
      <c r="C23" s="80" t="s">
        <v>130</v>
      </c>
      <c r="D23" s="87"/>
    </row>
    <row r="24" spans="1:4" s="3" customFormat="1" ht="38.25" x14ac:dyDescent="0.2">
      <c r="A24" s="79"/>
      <c r="B24" s="152"/>
      <c r="C24" s="89" t="s">
        <v>131</v>
      </c>
      <c r="D24" s="87"/>
    </row>
    <row r="25" spans="1:4" s="3" customFormat="1" ht="12.75" x14ac:dyDescent="0.2">
      <c r="A25" s="79"/>
      <c r="B25" s="90" t="s">
        <v>132</v>
      </c>
      <c r="C25" s="83" t="s">
        <v>28</v>
      </c>
      <c r="D25" s="153">
        <v>0.05</v>
      </c>
    </row>
    <row r="26" spans="1:4" s="3" customFormat="1" ht="12.75" x14ac:dyDescent="0.2">
      <c r="A26" s="79"/>
      <c r="B26" s="81" t="s">
        <v>133</v>
      </c>
      <c r="C26" s="80" t="s">
        <v>134</v>
      </c>
      <c r="D26" s="153"/>
    </row>
    <row r="27" spans="1:4" s="3" customFormat="1" ht="12.75" x14ac:dyDescent="0.2">
      <c r="A27" s="79"/>
      <c r="B27" s="81" t="s">
        <v>135</v>
      </c>
      <c r="C27" s="80" t="s">
        <v>31</v>
      </c>
      <c r="D27" s="26">
        <v>1.02</v>
      </c>
    </row>
    <row r="28" spans="1:4" s="3" customFormat="1" ht="12.75" x14ac:dyDescent="0.2">
      <c r="A28" s="79"/>
      <c r="B28" s="81" t="s">
        <v>136</v>
      </c>
      <c r="C28" s="80"/>
      <c r="D28" s="87"/>
    </row>
    <row r="29" spans="1:4" s="3" customFormat="1" ht="12.75" x14ac:dyDescent="0.2">
      <c r="A29" s="79"/>
      <c r="B29" s="81" t="s">
        <v>11</v>
      </c>
      <c r="C29" s="80"/>
      <c r="D29" s="87"/>
    </row>
    <row r="30" spans="1:4" s="3" customFormat="1" ht="12.75" x14ac:dyDescent="0.2">
      <c r="A30" s="79"/>
      <c r="B30" s="79" t="s">
        <v>137</v>
      </c>
      <c r="C30" s="80"/>
      <c r="D30" s="93">
        <f>D31+D32+D33</f>
        <v>1.47</v>
      </c>
    </row>
    <row r="31" spans="1:4" s="3" customFormat="1" ht="25.5" x14ac:dyDescent="0.2">
      <c r="A31" s="79"/>
      <c r="B31" s="82" t="s">
        <v>138</v>
      </c>
      <c r="C31" s="83" t="s">
        <v>34</v>
      </c>
      <c r="D31" s="91">
        <v>0.04</v>
      </c>
    </row>
    <row r="32" spans="1:4" s="3" customFormat="1" ht="25.5" x14ac:dyDescent="0.2">
      <c r="A32" s="79"/>
      <c r="B32" s="82" t="s">
        <v>139</v>
      </c>
      <c r="C32" s="83" t="s">
        <v>134</v>
      </c>
      <c r="D32" s="91">
        <v>1.1499999999999999</v>
      </c>
    </row>
    <row r="33" spans="1:4" s="3" customFormat="1" ht="12.75" x14ac:dyDescent="0.2">
      <c r="A33" s="79"/>
      <c r="B33" s="81" t="s">
        <v>140</v>
      </c>
      <c r="C33" s="80" t="s">
        <v>134</v>
      </c>
      <c r="D33" s="91">
        <v>0.28000000000000003</v>
      </c>
    </row>
    <row r="34" spans="1:4" s="3" customFormat="1" ht="12.75" x14ac:dyDescent="0.2">
      <c r="A34" s="79"/>
      <c r="B34" s="79" t="s">
        <v>141</v>
      </c>
      <c r="C34" s="80"/>
      <c r="D34" s="93">
        <f>D35+D36+D37</f>
        <v>0.65</v>
      </c>
    </row>
    <row r="35" spans="1:4" s="3" customFormat="1" ht="25.5" x14ac:dyDescent="0.2">
      <c r="A35" s="79"/>
      <c r="B35" s="92" t="s">
        <v>142</v>
      </c>
      <c r="C35" s="80" t="s">
        <v>134</v>
      </c>
      <c r="D35" s="91">
        <v>0.25</v>
      </c>
    </row>
    <row r="36" spans="1:4" s="3" customFormat="1" ht="25.5" x14ac:dyDescent="0.2">
      <c r="A36" s="79"/>
      <c r="B36" s="92" t="s">
        <v>143</v>
      </c>
      <c r="C36" s="80" t="s">
        <v>134</v>
      </c>
      <c r="D36" s="91">
        <v>0.15</v>
      </c>
    </row>
    <row r="37" spans="1:4" s="3" customFormat="1" ht="25.5" x14ac:dyDescent="0.2">
      <c r="A37" s="79"/>
      <c r="B37" s="92" t="s">
        <v>144</v>
      </c>
      <c r="C37" s="80" t="s">
        <v>134</v>
      </c>
      <c r="D37" s="91">
        <v>0.25</v>
      </c>
    </row>
    <row r="38" spans="1:4" s="3" customFormat="1" ht="12.75" x14ac:dyDescent="0.2">
      <c r="A38" s="79"/>
      <c r="B38" s="79" t="s">
        <v>145</v>
      </c>
      <c r="C38" s="80"/>
      <c r="D38" s="93">
        <f>D39+D40+D41</f>
        <v>0.72999999999999987</v>
      </c>
    </row>
    <row r="39" spans="1:4" s="3" customFormat="1" ht="25.5" x14ac:dyDescent="0.2">
      <c r="A39" s="79"/>
      <c r="B39" s="92" t="s">
        <v>146</v>
      </c>
      <c r="C39" s="80" t="s">
        <v>134</v>
      </c>
      <c r="D39" s="91">
        <v>0.35</v>
      </c>
    </row>
    <row r="40" spans="1:4" s="3" customFormat="1" ht="25.5" x14ac:dyDescent="0.2">
      <c r="A40" s="79"/>
      <c r="B40" s="92" t="s">
        <v>147</v>
      </c>
      <c r="C40" s="80" t="s">
        <v>134</v>
      </c>
      <c r="D40" s="91">
        <v>0.28999999999999998</v>
      </c>
    </row>
    <row r="41" spans="1:4" s="3" customFormat="1" ht="12.75" x14ac:dyDescent="0.2">
      <c r="A41" s="79"/>
      <c r="B41" s="81" t="s">
        <v>148</v>
      </c>
      <c r="C41" s="80" t="s">
        <v>134</v>
      </c>
      <c r="D41" s="91">
        <v>0.09</v>
      </c>
    </row>
    <row r="42" spans="1:4" s="3" customFormat="1" ht="12.75" x14ac:dyDescent="0.2">
      <c r="A42" s="79"/>
      <c r="B42" s="79" t="s">
        <v>149</v>
      </c>
      <c r="C42" s="80"/>
      <c r="D42" s="93">
        <f>D43+D44+D45+D46</f>
        <v>0.95</v>
      </c>
    </row>
    <row r="43" spans="1:4" s="3" customFormat="1" ht="38.25" x14ac:dyDescent="0.2">
      <c r="A43" s="79"/>
      <c r="B43" s="92" t="s">
        <v>150</v>
      </c>
      <c r="C43" s="80" t="s">
        <v>9</v>
      </c>
      <c r="D43" s="91">
        <v>0.41</v>
      </c>
    </row>
    <row r="44" spans="1:4" s="3" customFormat="1" ht="51" x14ac:dyDescent="0.2">
      <c r="A44" s="79"/>
      <c r="B44" s="92" t="s">
        <v>151</v>
      </c>
      <c r="C44" s="80" t="s">
        <v>134</v>
      </c>
      <c r="D44" s="91">
        <v>0.32</v>
      </c>
    </row>
    <row r="45" spans="1:4" s="3" customFormat="1" ht="25.5" x14ac:dyDescent="0.2">
      <c r="A45" s="79"/>
      <c r="B45" s="92" t="s">
        <v>152</v>
      </c>
      <c r="C45" s="80" t="s">
        <v>134</v>
      </c>
      <c r="D45" s="91">
        <v>0.21</v>
      </c>
    </row>
    <row r="46" spans="1:4" s="3" customFormat="1" ht="25.5" x14ac:dyDescent="0.2">
      <c r="A46" s="79"/>
      <c r="B46" s="92" t="s">
        <v>153</v>
      </c>
      <c r="C46" s="80" t="s">
        <v>134</v>
      </c>
      <c r="D46" s="91">
        <v>0.01</v>
      </c>
    </row>
    <row r="47" spans="1:4" s="3" customFormat="1" ht="12.75" x14ac:dyDescent="0.2">
      <c r="A47" s="79"/>
      <c r="B47" s="79" t="s">
        <v>154</v>
      </c>
      <c r="C47" s="80"/>
      <c r="D47" s="138">
        <v>1.86</v>
      </c>
    </row>
    <row r="48" spans="1:4" s="3" customFormat="1" ht="25.5" x14ac:dyDescent="0.2">
      <c r="A48" s="79"/>
      <c r="B48" s="82" t="s">
        <v>155</v>
      </c>
      <c r="C48" s="83" t="s">
        <v>134</v>
      </c>
      <c r="D48" s="138"/>
    </row>
    <row r="49" spans="1:4" s="3" customFormat="1" ht="25.5" x14ac:dyDescent="0.2">
      <c r="A49" s="79"/>
      <c r="B49" s="82" t="s">
        <v>156</v>
      </c>
      <c r="C49" s="83" t="s">
        <v>134</v>
      </c>
      <c r="D49" s="138"/>
    </row>
    <row r="50" spans="1:4" s="3" customFormat="1" ht="25.5" x14ac:dyDescent="0.2">
      <c r="A50" s="79"/>
      <c r="B50" s="82" t="s">
        <v>157</v>
      </c>
      <c r="C50" s="83" t="s">
        <v>134</v>
      </c>
      <c r="D50" s="138"/>
    </row>
    <row r="51" spans="1:4" s="3" customFormat="1" ht="12.75" x14ac:dyDescent="0.2">
      <c r="A51" s="79"/>
      <c r="B51" s="79" t="s">
        <v>158</v>
      </c>
      <c r="C51" s="80"/>
      <c r="D51" s="141">
        <v>1.02</v>
      </c>
    </row>
    <row r="52" spans="1:4" s="3" customFormat="1" ht="12.75" x14ac:dyDescent="0.2">
      <c r="A52" s="79"/>
      <c r="B52" s="81" t="s">
        <v>159</v>
      </c>
      <c r="C52" s="80" t="s">
        <v>134</v>
      </c>
      <c r="D52" s="141"/>
    </row>
    <row r="53" spans="1:4" s="3" customFormat="1" ht="12.75" x14ac:dyDescent="0.2">
      <c r="A53" s="79"/>
      <c r="B53" s="81" t="s">
        <v>160</v>
      </c>
      <c r="C53" s="80" t="s">
        <v>134</v>
      </c>
      <c r="D53" s="141"/>
    </row>
    <row r="54" spans="1:4" s="3" customFormat="1" ht="12.75" x14ac:dyDescent="0.2">
      <c r="A54" s="79"/>
      <c r="B54" s="81" t="s">
        <v>161</v>
      </c>
      <c r="C54" s="80" t="s">
        <v>134</v>
      </c>
      <c r="D54" s="141"/>
    </row>
    <row r="55" spans="1:4" s="3" customFormat="1" ht="12.75" x14ac:dyDescent="0.2">
      <c r="A55" s="79"/>
      <c r="B55" s="81" t="s">
        <v>162</v>
      </c>
      <c r="C55" s="80" t="s">
        <v>134</v>
      </c>
      <c r="D55" s="141"/>
    </row>
    <row r="56" spans="1:4" s="3" customFormat="1" ht="12.75" x14ac:dyDescent="0.2">
      <c r="A56" s="79"/>
      <c r="B56" s="81" t="s">
        <v>163</v>
      </c>
      <c r="C56" s="80" t="str">
        <f>C55</f>
        <v>по мере необходимости</v>
      </c>
      <c r="D56" s="141"/>
    </row>
    <row r="57" spans="1:4" s="3" customFormat="1" ht="12.75" x14ac:dyDescent="0.2">
      <c r="A57" s="79"/>
      <c r="B57" s="79" t="s">
        <v>164</v>
      </c>
      <c r="C57" s="80"/>
      <c r="D57" s="138">
        <v>0.34</v>
      </c>
    </row>
    <row r="58" spans="1:4" s="3" customFormat="1" ht="12.75" x14ac:dyDescent="0.2">
      <c r="A58" s="79"/>
      <c r="B58" s="81" t="s">
        <v>165</v>
      </c>
      <c r="C58" s="80" t="s">
        <v>134</v>
      </c>
      <c r="D58" s="138"/>
    </row>
    <row r="59" spans="1:4" s="3" customFormat="1" ht="25.5" x14ac:dyDescent="0.2">
      <c r="A59" s="79"/>
      <c r="B59" s="92" t="s">
        <v>166</v>
      </c>
      <c r="C59" s="80" t="s">
        <v>134</v>
      </c>
      <c r="D59" s="138"/>
    </row>
    <row r="60" spans="1:4" s="3" customFormat="1" ht="25.5" x14ac:dyDescent="0.2">
      <c r="A60" s="79"/>
      <c r="B60" s="92" t="s">
        <v>167</v>
      </c>
      <c r="C60" s="80" t="s">
        <v>134</v>
      </c>
      <c r="D60" s="138"/>
    </row>
    <row r="61" spans="1:4" s="3" customFormat="1" ht="12.75" x14ac:dyDescent="0.2">
      <c r="A61" s="79"/>
      <c r="B61" s="79" t="s">
        <v>168</v>
      </c>
      <c r="C61" s="80"/>
      <c r="D61" s="138">
        <v>0.01</v>
      </c>
    </row>
    <row r="62" spans="1:4" s="3" customFormat="1" ht="38.25" x14ac:dyDescent="0.2">
      <c r="A62" s="79"/>
      <c r="B62" s="92" t="s">
        <v>169</v>
      </c>
      <c r="C62" s="80" t="s">
        <v>134</v>
      </c>
      <c r="D62" s="138"/>
    </row>
    <row r="63" spans="1:4" s="3" customFormat="1" ht="12.75" x14ac:dyDescent="0.2">
      <c r="A63" s="79"/>
      <c r="B63" s="79" t="s">
        <v>170</v>
      </c>
      <c r="C63" s="80"/>
      <c r="D63" s="138">
        <v>0.19</v>
      </c>
    </row>
    <row r="64" spans="1:4" s="3" customFormat="1" ht="25.5" x14ac:dyDescent="0.2">
      <c r="A64" s="79"/>
      <c r="B64" s="84" t="s">
        <v>171</v>
      </c>
      <c r="C64" s="96" t="s">
        <v>36</v>
      </c>
      <c r="D64" s="138"/>
    </row>
    <row r="65" spans="1:6" s="3" customFormat="1" ht="25.5" x14ac:dyDescent="0.2">
      <c r="A65" s="81"/>
      <c r="B65" s="84" t="s">
        <v>172</v>
      </c>
      <c r="C65" s="96" t="s">
        <v>34</v>
      </c>
      <c r="D65" s="138"/>
    </row>
    <row r="66" spans="1:6" s="3" customFormat="1" ht="38.25" x14ac:dyDescent="0.2">
      <c r="A66" s="81"/>
      <c r="B66" s="97" t="s">
        <v>173</v>
      </c>
      <c r="C66" s="20" t="s">
        <v>174</v>
      </c>
      <c r="D66" s="26">
        <v>0.1</v>
      </c>
    </row>
    <row r="67" spans="1:6" s="3" customFormat="1" ht="12.75" x14ac:dyDescent="0.2">
      <c r="A67" s="81"/>
      <c r="B67" s="79" t="s">
        <v>175</v>
      </c>
      <c r="C67" s="80"/>
      <c r="D67" s="138">
        <v>0.55000000000000004</v>
      </c>
    </row>
    <row r="68" spans="1:6" s="3" customFormat="1" ht="25.5" x14ac:dyDescent="0.2">
      <c r="A68" s="81"/>
      <c r="B68" s="92" t="s">
        <v>176</v>
      </c>
      <c r="C68" s="80" t="s">
        <v>134</v>
      </c>
      <c r="D68" s="138"/>
    </row>
    <row r="69" spans="1:6" s="3" customFormat="1" ht="12.75" x14ac:dyDescent="0.2">
      <c r="A69" s="81"/>
      <c r="B69" s="81" t="s">
        <v>177</v>
      </c>
      <c r="C69" s="80" t="s">
        <v>134</v>
      </c>
      <c r="D69" s="138"/>
    </row>
    <row r="70" spans="1:6" s="3" customFormat="1" ht="15" customHeight="1" x14ac:dyDescent="0.2">
      <c r="A70" s="98" t="s">
        <v>178</v>
      </c>
      <c r="B70" s="79" t="s">
        <v>179</v>
      </c>
      <c r="C70" s="78" t="s">
        <v>180</v>
      </c>
      <c r="D70" s="138">
        <v>0.64</v>
      </c>
    </row>
    <row r="71" spans="1:6" s="3" customFormat="1" ht="15.75" customHeight="1" x14ac:dyDescent="0.2">
      <c r="A71" s="81"/>
      <c r="B71" s="81" t="s">
        <v>181</v>
      </c>
      <c r="C71" s="80" t="s">
        <v>98</v>
      </c>
      <c r="D71" s="138"/>
    </row>
    <row r="72" spans="1:6" s="3" customFormat="1" ht="12.75" x14ac:dyDescent="0.2">
      <c r="A72" s="81"/>
      <c r="B72" s="81" t="s">
        <v>182</v>
      </c>
      <c r="C72" s="80" t="s">
        <v>15</v>
      </c>
      <c r="D72" s="138"/>
    </row>
    <row r="73" spans="1:6" s="3" customFormat="1" ht="25.5" x14ac:dyDescent="0.2">
      <c r="A73" s="81"/>
      <c r="B73" s="82" t="s">
        <v>183</v>
      </c>
      <c r="C73" s="83" t="s">
        <v>184</v>
      </c>
      <c r="D73" s="138"/>
    </row>
    <row r="74" spans="1:6" s="3" customFormat="1" ht="12.75" x14ac:dyDescent="0.2">
      <c r="A74" s="98" t="s">
        <v>185</v>
      </c>
      <c r="B74" s="79" t="s">
        <v>32</v>
      </c>
      <c r="C74" s="78" t="s">
        <v>31</v>
      </c>
      <c r="D74" s="88">
        <v>3.14</v>
      </c>
    </row>
    <row r="75" spans="1:6" s="3" customFormat="1" ht="25.5" x14ac:dyDescent="0.2">
      <c r="A75" s="99"/>
      <c r="B75" s="100" t="s">
        <v>186</v>
      </c>
      <c r="C75" s="99"/>
      <c r="D75" s="101">
        <f>D8+D20+D25+D27+D30+D34+D38+D42+D47+D51+D57+D61+D63+D66+D67+D70+D74</f>
        <v>17.069999999999997</v>
      </c>
    </row>
    <row r="76" spans="1:6" ht="20.25" customHeight="1" x14ac:dyDescent="0.25">
      <c r="A76" s="102" t="s">
        <v>187</v>
      </c>
      <c r="B76" s="103" t="s">
        <v>188</v>
      </c>
      <c r="C76" s="103"/>
      <c r="D76" s="106">
        <v>0.69</v>
      </c>
    </row>
    <row r="77" spans="1:6" ht="15" customHeight="1" x14ac:dyDescent="0.25">
      <c r="A77" s="103"/>
      <c r="B77" s="139" t="s">
        <v>189</v>
      </c>
      <c r="C77" s="140"/>
      <c r="D77" s="104">
        <f>D75+D76</f>
        <v>17.759999999999998</v>
      </c>
      <c r="F77" s="105"/>
    </row>
    <row r="78" spans="1:6" ht="27" customHeight="1" x14ac:dyDescent="0.25">
      <c r="A78" s="137" t="s">
        <v>190</v>
      </c>
      <c r="B78" s="137"/>
      <c r="C78" s="137"/>
      <c r="D78" s="137"/>
    </row>
  </sheetData>
  <mergeCells count="21">
    <mergeCell ref="D51:D56"/>
    <mergeCell ref="A2:E2"/>
    <mergeCell ref="A3:D3"/>
    <mergeCell ref="A4:D4"/>
    <mergeCell ref="A5:D5"/>
    <mergeCell ref="A6:A7"/>
    <mergeCell ref="B6:B7"/>
    <mergeCell ref="C6:C7"/>
    <mergeCell ref="D6:D7"/>
    <mergeCell ref="D8:D17"/>
    <mergeCell ref="C16:C17"/>
    <mergeCell ref="B22:B24"/>
    <mergeCell ref="D25:D26"/>
    <mergeCell ref="D47:D50"/>
    <mergeCell ref="A78:D78"/>
    <mergeCell ref="D57:D60"/>
    <mergeCell ref="D61:D62"/>
    <mergeCell ref="D63:D65"/>
    <mergeCell ref="D67:D69"/>
    <mergeCell ref="D70:D73"/>
    <mergeCell ref="B77:C77"/>
  </mergeCells>
  <pageMargins left="0.51181102362204722" right="0.11811023622047245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opLeftCell="A28" workbookViewId="0">
      <selection activeCell="B65" sqref="B65"/>
    </sheetView>
  </sheetViews>
  <sheetFormatPr defaultRowHeight="15" x14ac:dyDescent="0.25"/>
  <cols>
    <col min="1" max="1" width="4.42578125" bestFit="1" customWidth="1"/>
    <col min="2" max="2" width="50.5703125" customWidth="1"/>
    <col min="3" max="3" width="20.85546875" customWidth="1"/>
    <col min="4" max="4" width="14.42578125" customWidth="1"/>
  </cols>
  <sheetData>
    <row r="1" spans="1:5" x14ac:dyDescent="0.25">
      <c r="A1" s="124" t="s">
        <v>0</v>
      </c>
      <c r="B1" s="124"/>
      <c r="C1" s="124"/>
      <c r="D1" s="1"/>
    </row>
    <row r="2" spans="1:5" ht="15.75" x14ac:dyDescent="0.25">
      <c r="A2" s="125" t="s">
        <v>69</v>
      </c>
      <c r="B2" s="125"/>
      <c r="C2" s="125"/>
      <c r="D2" s="125"/>
    </row>
    <row r="3" spans="1:5" ht="15.75" x14ac:dyDescent="0.25">
      <c r="A3" s="127" t="s">
        <v>2</v>
      </c>
      <c r="B3" s="127"/>
      <c r="C3" s="127"/>
      <c r="D3" s="127"/>
    </row>
    <row r="4" spans="1:5" ht="15.75" x14ac:dyDescent="0.25">
      <c r="A4" s="156" t="s">
        <v>201</v>
      </c>
      <c r="B4" s="156"/>
      <c r="C4" s="156"/>
      <c r="D4" s="156"/>
    </row>
    <row r="5" spans="1:5" s="3" customFormat="1" ht="25.5" x14ac:dyDescent="0.2">
      <c r="A5" s="2" t="s">
        <v>3</v>
      </c>
      <c r="B5" s="2" t="s">
        <v>4</v>
      </c>
      <c r="C5" s="2" t="s">
        <v>5</v>
      </c>
      <c r="D5" s="2" t="s">
        <v>6</v>
      </c>
    </row>
    <row r="6" spans="1:5" s="3" customFormat="1" ht="12.75" x14ac:dyDescent="0.2">
      <c r="A6" s="2"/>
      <c r="B6" s="4" t="s">
        <v>7</v>
      </c>
      <c r="C6" s="5">
        <f>D7+D8+D16+D18+D21+D23+D24+D25+D27+D28+D34+D26</f>
        <v>15.2</v>
      </c>
      <c r="D6" s="6"/>
      <c r="E6" s="7"/>
    </row>
    <row r="7" spans="1:5" s="3" customFormat="1" ht="25.5" x14ac:dyDescent="0.2">
      <c r="A7" s="8">
        <v>1</v>
      </c>
      <c r="B7" s="9" t="s">
        <v>8</v>
      </c>
      <c r="C7" s="10" t="s">
        <v>9</v>
      </c>
      <c r="D7" s="51">
        <v>0.2</v>
      </c>
    </row>
    <row r="8" spans="1:5" s="3" customFormat="1" ht="12.75" x14ac:dyDescent="0.2">
      <c r="A8" s="8">
        <v>2</v>
      </c>
      <c r="B8" s="12" t="s">
        <v>10</v>
      </c>
      <c r="C8" s="2"/>
      <c r="D8" s="13">
        <v>1.51</v>
      </c>
    </row>
    <row r="9" spans="1:5" s="3" customFormat="1" ht="12.75" x14ac:dyDescent="0.2">
      <c r="A9" s="12"/>
      <c r="B9" s="14" t="s">
        <v>11</v>
      </c>
      <c r="C9" s="2"/>
      <c r="D9" s="15"/>
    </row>
    <row r="10" spans="1:5" s="3" customFormat="1" ht="25.5" x14ac:dyDescent="0.2">
      <c r="A10" s="12"/>
      <c r="B10" s="14" t="s">
        <v>12</v>
      </c>
      <c r="C10" s="2" t="s">
        <v>13</v>
      </c>
      <c r="D10" s="15"/>
    </row>
    <row r="11" spans="1:5" s="3" customFormat="1" ht="25.5" x14ac:dyDescent="0.2">
      <c r="A11" s="12"/>
      <c r="B11" s="14" t="s">
        <v>14</v>
      </c>
      <c r="C11" s="2" t="s">
        <v>15</v>
      </c>
      <c r="D11" s="15"/>
    </row>
    <row r="12" spans="1:5" s="3" customFormat="1" ht="25.5" x14ac:dyDescent="0.2">
      <c r="A12" s="12"/>
      <c r="B12" s="14" t="s">
        <v>16</v>
      </c>
      <c r="C12" s="2" t="s">
        <v>15</v>
      </c>
      <c r="D12" s="15"/>
    </row>
    <row r="13" spans="1:5" s="3" customFormat="1" ht="25.5" x14ac:dyDescent="0.2">
      <c r="A13" s="12"/>
      <c r="B13" s="14" t="s">
        <v>18</v>
      </c>
      <c r="C13" s="2" t="s">
        <v>19</v>
      </c>
      <c r="D13" s="15"/>
    </row>
    <row r="14" spans="1:5" s="3" customFormat="1" ht="12.75" x14ac:dyDescent="0.2">
      <c r="A14" s="12"/>
      <c r="B14" s="14" t="s">
        <v>20</v>
      </c>
      <c r="C14" s="2" t="s">
        <v>21</v>
      </c>
      <c r="D14" s="15"/>
    </row>
    <row r="15" spans="1:5" s="3" customFormat="1" ht="12.75" x14ac:dyDescent="0.2">
      <c r="A15" s="12"/>
      <c r="B15" s="16" t="s">
        <v>22</v>
      </c>
      <c r="C15" s="2" t="s">
        <v>23</v>
      </c>
      <c r="D15" s="17"/>
    </row>
    <row r="16" spans="1:5" s="3" customFormat="1" ht="12.75" x14ac:dyDescent="0.2">
      <c r="A16" s="8">
        <v>3</v>
      </c>
      <c r="B16" s="16" t="s">
        <v>97</v>
      </c>
      <c r="C16" s="2" t="s">
        <v>98</v>
      </c>
      <c r="D16" s="157">
        <v>0.64</v>
      </c>
    </row>
    <row r="17" spans="1:4" s="3" customFormat="1" ht="12.75" x14ac:dyDescent="0.2">
      <c r="A17" s="12"/>
      <c r="B17" s="16" t="s">
        <v>194</v>
      </c>
      <c r="C17" s="2" t="s">
        <v>23</v>
      </c>
      <c r="D17" s="158"/>
    </row>
    <row r="18" spans="1:4" s="3" customFormat="1" ht="12.75" x14ac:dyDescent="0.2">
      <c r="A18" s="18">
        <v>4</v>
      </c>
      <c r="B18" s="19" t="s">
        <v>24</v>
      </c>
      <c r="C18" s="10"/>
      <c r="D18" s="128">
        <v>2.84</v>
      </c>
    </row>
    <row r="19" spans="1:4" s="3" customFormat="1" ht="12.75" x14ac:dyDescent="0.2">
      <c r="A19" s="131"/>
      <c r="B19" s="154"/>
      <c r="C19" s="20" t="s">
        <v>70</v>
      </c>
      <c r="D19" s="129"/>
    </row>
    <row r="20" spans="1:4" s="3" customFormat="1" ht="89.25" x14ac:dyDescent="0.2">
      <c r="A20" s="132"/>
      <c r="B20" s="155"/>
      <c r="C20" s="20" t="s">
        <v>71</v>
      </c>
      <c r="D20" s="130"/>
    </row>
    <row r="21" spans="1:4" s="3" customFormat="1" ht="12.75" x14ac:dyDescent="0.2">
      <c r="A21" s="120">
        <v>5</v>
      </c>
      <c r="B21" s="21" t="s">
        <v>27</v>
      </c>
      <c r="C21" s="22" t="s">
        <v>28</v>
      </c>
      <c r="D21" s="23">
        <v>7.0000000000000007E-2</v>
      </c>
    </row>
    <row r="22" spans="1:4" s="3" customFormat="1" ht="12.75" x14ac:dyDescent="0.2">
      <c r="A22" s="121"/>
      <c r="B22" s="52" t="s">
        <v>29</v>
      </c>
      <c r="C22" s="10" t="s">
        <v>9</v>
      </c>
      <c r="D22" s="25"/>
    </row>
    <row r="23" spans="1:4" s="3" customFormat="1" ht="12.75" x14ac:dyDescent="0.2">
      <c r="A23" s="26">
        <v>6</v>
      </c>
      <c r="B23" s="52" t="s">
        <v>30</v>
      </c>
      <c r="C23" s="10" t="s">
        <v>31</v>
      </c>
      <c r="D23" s="27">
        <v>1.02</v>
      </c>
    </row>
    <row r="24" spans="1:4" s="3" customFormat="1" ht="12.75" x14ac:dyDescent="0.2">
      <c r="A24" s="26">
        <v>7</v>
      </c>
      <c r="B24" s="52" t="s">
        <v>32</v>
      </c>
      <c r="C24" s="10" t="s">
        <v>31</v>
      </c>
      <c r="D24" s="27">
        <v>3.14</v>
      </c>
    </row>
    <row r="25" spans="1:4" s="3" customFormat="1" ht="25.5" x14ac:dyDescent="0.2">
      <c r="A25" s="26">
        <v>8</v>
      </c>
      <c r="B25" s="14" t="s">
        <v>33</v>
      </c>
      <c r="C25" s="28" t="s">
        <v>34</v>
      </c>
      <c r="D25" s="27">
        <v>0.21</v>
      </c>
    </row>
    <row r="26" spans="1:4" s="3" customFormat="1" ht="12.75" x14ac:dyDescent="0.2">
      <c r="A26" s="26" t="s">
        <v>202</v>
      </c>
      <c r="B26" s="14" t="s">
        <v>35</v>
      </c>
      <c r="C26" s="28" t="s">
        <v>36</v>
      </c>
      <c r="D26" s="27">
        <v>0.28999999999999998</v>
      </c>
    </row>
    <row r="27" spans="1:4" s="3" customFormat="1" ht="12.75" x14ac:dyDescent="0.2">
      <c r="A27" s="26">
        <v>9</v>
      </c>
      <c r="B27" s="14" t="s">
        <v>37</v>
      </c>
      <c r="C27" s="28"/>
      <c r="D27" s="35">
        <v>0.1</v>
      </c>
    </row>
    <row r="28" spans="1:4" s="3" customFormat="1" ht="25.5" x14ac:dyDescent="0.2">
      <c r="A28" s="26">
        <v>10</v>
      </c>
      <c r="B28" s="14" t="s">
        <v>38</v>
      </c>
      <c r="C28" s="10"/>
      <c r="D28" s="27">
        <f>D30+D31+D32+D33</f>
        <v>3.23</v>
      </c>
    </row>
    <row r="29" spans="1:4" s="3" customFormat="1" ht="12.75" x14ac:dyDescent="0.2">
      <c r="A29" s="26"/>
      <c r="B29" s="52" t="s">
        <v>11</v>
      </c>
      <c r="C29" s="10"/>
      <c r="D29" s="26"/>
    </row>
    <row r="30" spans="1:4" s="3" customFormat="1" ht="38.25" x14ac:dyDescent="0.2">
      <c r="A30" s="26"/>
      <c r="B30" s="29" t="s">
        <v>83</v>
      </c>
      <c r="C30" s="10"/>
      <c r="D30" s="30">
        <v>1.7</v>
      </c>
    </row>
    <row r="31" spans="1:4" s="3" customFormat="1" ht="38.25" x14ac:dyDescent="0.2">
      <c r="A31" s="26"/>
      <c r="B31" s="29" t="s">
        <v>40</v>
      </c>
      <c r="C31" s="10"/>
      <c r="D31" s="30">
        <v>0.47</v>
      </c>
    </row>
    <row r="32" spans="1:4" s="3" customFormat="1" ht="38.25" x14ac:dyDescent="0.2">
      <c r="A32" s="26"/>
      <c r="B32" s="29" t="s">
        <v>73</v>
      </c>
      <c r="C32" s="10"/>
      <c r="D32" s="30">
        <v>0.5</v>
      </c>
    </row>
    <row r="33" spans="1:7" s="3" customFormat="1" ht="12.75" x14ac:dyDescent="0.2">
      <c r="A33" s="26"/>
      <c r="B33" s="31" t="s">
        <v>74</v>
      </c>
      <c r="C33" s="10"/>
      <c r="D33" s="30">
        <v>0.56000000000000005</v>
      </c>
    </row>
    <row r="34" spans="1:7" s="3" customFormat="1" ht="25.5" x14ac:dyDescent="0.2">
      <c r="A34" s="26">
        <v>11</v>
      </c>
      <c r="B34" s="32" t="s">
        <v>195</v>
      </c>
      <c r="C34" s="10"/>
      <c r="D34" s="27">
        <v>1.95</v>
      </c>
    </row>
    <row r="35" spans="1:7" s="3" customFormat="1" ht="14.25" customHeight="1" x14ac:dyDescent="0.2">
      <c r="A35" s="26"/>
      <c r="B35" s="4" t="s">
        <v>44</v>
      </c>
      <c r="C35" s="71">
        <f>D36+D41+D48</f>
        <v>2.0100000000000002</v>
      </c>
      <c r="D35" s="26"/>
    </row>
    <row r="36" spans="1:7" s="3" customFormat="1" ht="12.75" x14ac:dyDescent="0.2">
      <c r="A36" s="26">
        <v>12</v>
      </c>
      <c r="B36" s="63" t="s">
        <v>45</v>
      </c>
      <c r="C36" s="10"/>
      <c r="D36" s="35">
        <v>0.61</v>
      </c>
    </row>
    <row r="37" spans="1:7" s="3" customFormat="1" ht="30.75" hidden="1" customHeight="1" x14ac:dyDescent="0.2">
      <c r="A37" s="26"/>
      <c r="B37" s="36" t="s">
        <v>85</v>
      </c>
      <c r="C37" s="66"/>
      <c r="D37" s="38"/>
      <c r="G37" s="3" t="s">
        <v>48</v>
      </c>
    </row>
    <row r="38" spans="1:7" s="3" customFormat="1" ht="12.75" hidden="1" customHeight="1" x14ac:dyDescent="0.2">
      <c r="A38" s="26"/>
      <c r="B38" s="36" t="s">
        <v>49</v>
      </c>
      <c r="C38" s="10" t="s">
        <v>196</v>
      </c>
      <c r="D38" s="38">
        <v>0.16</v>
      </c>
    </row>
    <row r="39" spans="1:7" s="3" customFormat="1" ht="12.75" hidden="1" customHeight="1" x14ac:dyDescent="0.2">
      <c r="A39" s="26"/>
      <c r="B39" s="36" t="s">
        <v>197</v>
      </c>
      <c r="C39" s="10" t="s">
        <v>198</v>
      </c>
      <c r="D39" s="38">
        <v>0.02</v>
      </c>
    </row>
    <row r="40" spans="1:7" s="3" customFormat="1" ht="12.75" hidden="1" customHeight="1" x14ac:dyDescent="0.2">
      <c r="A40" s="26"/>
      <c r="B40" s="36" t="s">
        <v>199</v>
      </c>
      <c r="C40" s="10" t="s">
        <v>200</v>
      </c>
      <c r="D40" s="38">
        <v>0.24</v>
      </c>
      <c r="F40" s="39"/>
      <c r="G40" s="40"/>
    </row>
    <row r="41" spans="1:7" s="3" customFormat="1" ht="25.5" x14ac:dyDescent="0.2">
      <c r="A41" s="26">
        <v>13</v>
      </c>
      <c r="B41" s="63" t="s">
        <v>109</v>
      </c>
      <c r="C41" s="10"/>
      <c r="D41" s="72">
        <v>1.3</v>
      </c>
    </row>
    <row r="42" spans="1:7" s="3" customFormat="1" ht="12.75" hidden="1" customHeight="1" x14ac:dyDescent="0.2">
      <c r="A42" s="26"/>
      <c r="B42" s="36" t="s">
        <v>78</v>
      </c>
      <c r="C42" s="10"/>
      <c r="D42" s="30">
        <v>0.1</v>
      </c>
    </row>
    <row r="43" spans="1:7" s="3" customFormat="1" ht="25.5" hidden="1" customHeight="1" x14ac:dyDescent="0.2">
      <c r="A43" s="26"/>
      <c r="B43" s="66" t="s">
        <v>57</v>
      </c>
      <c r="C43" s="10"/>
      <c r="D43" s="26">
        <f>D44+D45+D46+D47</f>
        <v>1.2800000000000002</v>
      </c>
    </row>
    <row r="44" spans="1:7" s="3" customFormat="1" ht="12.75" hidden="1" customHeight="1" x14ac:dyDescent="0.2">
      <c r="A44" s="26"/>
      <c r="B44" s="66" t="s">
        <v>58</v>
      </c>
      <c r="C44" s="10"/>
      <c r="D44" s="33">
        <v>0.4</v>
      </c>
    </row>
    <row r="45" spans="1:7" s="3" customFormat="1" ht="12.75" hidden="1" customHeight="1" x14ac:dyDescent="0.2">
      <c r="A45" s="26"/>
      <c r="B45" s="66" t="s">
        <v>59</v>
      </c>
      <c r="C45" s="10"/>
      <c r="D45" s="30">
        <v>0.28000000000000003</v>
      </c>
    </row>
    <row r="46" spans="1:7" s="3" customFormat="1" ht="12.75" hidden="1" customHeight="1" x14ac:dyDescent="0.2">
      <c r="A46" s="26"/>
      <c r="B46" s="66" t="s">
        <v>60</v>
      </c>
      <c r="C46" s="10"/>
      <c r="D46" s="30">
        <v>0.04</v>
      </c>
    </row>
    <row r="47" spans="1:7" s="3" customFormat="1" ht="12.75" hidden="1" customHeight="1" x14ac:dyDescent="0.2">
      <c r="A47" s="26"/>
      <c r="B47" s="66" t="s">
        <v>61</v>
      </c>
      <c r="C47" s="10"/>
      <c r="D47" s="30">
        <v>0.56000000000000005</v>
      </c>
    </row>
    <row r="48" spans="1:7" s="3" customFormat="1" ht="12.75" x14ac:dyDescent="0.2">
      <c r="A48" s="26">
        <v>14</v>
      </c>
      <c r="B48" s="67" t="s">
        <v>62</v>
      </c>
      <c r="C48" s="10"/>
      <c r="D48" s="35">
        <v>0.1</v>
      </c>
    </row>
    <row r="49" spans="1:4" s="3" customFormat="1" ht="12.75" x14ac:dyDescent="0.2">
      <c r="A49" s="45"/>
      <c r="B49" s="32" t="s">
        <v>63</v>
      </c>
      <c r="C49" s="10"/>
      <c r="D49" s="46">
        <f>C6+C35</f>
        <v>17.21</v>
      </c>
    </row>
    <row r="50" spans="1:4" s="3" customFormat="1" ht="12.75" x14ac:dyDescent="0.2">
      <c r="A50" s="45"/>
      <c r="B50" s="32" t="s">
        <v>64</v>
      </c>
      <c r="C50" s="10"/>
      <c r="D50" s="27">
        <v>0.09</v>
      </c>
    </row>
    <row r="51" spans="1:4" s="3" customFormat="1" ht="12.75" x14ac:dyDescent="0.2">
      <c r="A51" s="45"/>
      <c r="B51" s="32" t="s">
        <v>65</v>
      </c>
      <c r="C51" s="10"/>
      <c r="D51" s="46">
        <f>D49+D50</f>
        <v>17.3</v>
      </c>
    </row>
    <row r="52" spans="1:4" s="3" customFormat="1" ht="12.75" x14ac:dyDescent="0.2">
      <c r="A52" s="47"/>
      <c r="B52" s="48"/>
      <c r="C52" s="47"/>
      <c r="D52" s="49"/>
    </row>
    <row r="53" spans="1:4" s="3" customFormat="1" ht="39.75" customHeight="1" x14ac:dyDescent="0.2">
      <c r="A53" s="122" t="s">
        <v>66</v>
      </c>
      <c r="B53" s="122"/>
      <c r="C53" s="122"/>
      <c r="D53" s="122"/>
    </row>
    <row r="54" spans="1:4" x14ac:dyDescent="0.25">
      <c r="A54" s="118" t="s">
        <v>67</v>
      </c>
      <c r="B54" s="118"/>
      <c r="C54" s="118" t="s">
        <v>68</v>
      </c>
      <c r="D54" s="118"/>
    </row>
    <row r="55" spans="1:4" x14ac:dyDescent="0.25">
      <c r="A55" s="123"/>
      <c r="B55" s="123"/>
      <c r="C55" s="123"/>
      <c r="D55" s="123"/>
    </row>
    <row r="57" spans="1:4" x14ac:dyDescent="0.25">
      <c r="A57" s="118"/>
      <c r="B57" s="118"/>
      <c r="C57" s="119"/>
      <c r="D57" s="119"/>
    </row>
  </sheetData>
  <mergeCells count="16">
    <mergeCell ref="D18:D20"/>
    <mergeCell ref="A19:A20"/>
    <mergeCell ref="B19:B20"/>
    <mergeCell ref="A1:C1"/>
    <mergeCell ref="A2:D2"/>
    <mergeCell ref="A3:D3"/>
    <mergeCell ref="A4:D4"/>
    <mergeCell ref="D16:D17"/>
    <mergeCell ref="A57:B57"/>
    <mergeCell ref="C57:D57"/>
    <mergeCell ref="A21:A22"/>
    <mergeCell ref="A53:D53"/>
    <mergeCell ref="A54:B54"/>
    <mergeCell ref="C54:D54"/>
    <mergeCell ref="A55:B55"/>
    <mergeCell ref="C55:D55"/>
  </mergeCells>
  <pageMargins left="0.7" right="0.7" top="0.75" bottom="0.75" header="0.3" footer="0.3"/>
  <pageSetup paperSize="9" scale="81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opLeftCell="A20" workbookViewId="0">
      <selection activeCell="B24" sqref="B24:C24"/>
    </sheetView>
  </sheetViews>
  <sheetFormatPr defaultRowHeight="15" x14ac:dyDescent="0.25"/>
  <cols>
    <col min="1" max="1" width="4.42578125" bestFit="1" customWidth="1"/>
    <col min="2" max="2" width="45.7109375" customWidth="1"/>
    <col min="3" max="3" width="22.7109375" bestFit="1" customWidth="1"/>
    <col min="4" max="4" width="13.7109375" customWidth="1"/>
  </cols>
  <sheetData>
    <row r="1" spans="1:5" x14ac:dyDescent="0.25">
      <c r="A1" s="124" t="s">
        <v>0</v>
      </c>
      <c r="B1" s="124"/>
      <c r="C1" s="124"/>
      <c r="D1" s="1"/>
    </row>
    <row r="2" spans="1:5" ht="15.75" x14ac:dyDescent="0.25">
      <c r="A2" s="125" t="s">
        <v>69</v>
      </c>
      <c r="B2" s="126"/>
      <c r="C2" s="126"/>
      <c r="D2" s="126"/>
    </row>
    <row r="3" spans="1:5" ht="39" customHeight="1" x14ac:dyDescent="0.25">
      <c r="A3" s="127" t="s">
        <v>2</v>
      </c>
      <c r="B3" s="127"/>
      <c r="C3" s="127"/>
      <c r="D3" s="127"/>
    </row>
    <row r="4" spans="1:5" ht="15.75" x14ac:dyDescent="0.25">
      <c r="A4" s="126" t="s">
        <v>208</v>
      </c>
      <c r="B4" s="126"/>
      <c r="C4" s="126"/>
      <c r="D4" s="126"/>
    </row>
    <row r="5" spans="1:5" s="3" customFormat="1" ht="25.5" x14ac:dyDescent="0.2">
      <c r="A5" s="2" t="s">
        <v>3</v>
      </c>
      <c r="B5" s="2" t="s">
        <v>4</v>
      </c>
      <c r="C5" s="2" t="s">
        <v>5</v>
      </c>
      <c r="D5" s="2" t="s">
        <v>6</v>
      </c>
    </row>
    <row r="6" spans="1:5" s="3" customFormat="1" ht="12.75" x14ac:dyDescent="0.2">
      <c r="A6" s="2"/>
      <c r="B6" s="4" t="s">
        <v>7</v>
      </c>
      <c r="C6" s="5">
        <f>D7+D8+D16+D19+D21+D22+D23+D25+D26+D32+D24</f>
        <v>14.63</v>
      </c>
      <c r="D6" s="6"/>
      <c r="E6" s="7"/>
    </row>
    <row r="7" spans="1:5" s="3" customFormat="1" ht="25.5" x14ac:dyDescent="0.2">
      <c r="A7" s="8">
        <v>1</v>
      </c>
      <c r="B7" s="9" t="s">
        <v>8</v>
      </c>
      <c r="C7" s="10" t="s">
        <v>9</v>
      </c>
      <c r="D7" s="109">
        <v>0.2</v>
      </c>
    </row>
    <row r="8" spans="1:5" s="3" customFormat="1" ht="12.75" x14ac:dyDescent="0.2">
      <c r="A8" s="8">
        <v>2</v>
      </c>
      <c r="B8" s="12" t="s">
        <v>10</v>
      </c>
      <c r="C8" s="2"/>
      <c r="D8" s="107">
        <v>1.51</v>
      </c>
    </row>
    <row r="9" spans="1:5" s="3" customFormat="1" ht="12.75" x14ac:dyDescent="0.2">
      <c r="A9" s="12"/>
      <c r="B9" s="14" t="s">
        <v>11</v>
      </c>
      <c r="C9" s="2"/>
      <c r="D9" s="15"/>
    </row>
    <row r="10" spans="1:5" s="3" customFormat="1" ht="25.5" x14ac:dyDescent="0.2">
      <c r="A10" s="12"/>
      <c r="B10" s="14" t="s">
        <v>12</v>
      </c>
      <c r="C10" s="2" t="s">
        <v>13</v>
      </c>
      <c r="D10" s="15"/>
    </row>
    <row r="11" spans="1:5" s="3" customFormat="1" ht="25.5" x14ac:dyDescent="0.2">
      <c r="A11" s="12"/>
      <c r="B11" s="14" t="s">
        <v>14</v>
      </c>
      <c r="C11" s="2" t="s">
        <v>15</v>
      </c>
      <c r="D11" s="15"/>
    </row>
    <row r="12" spans="1:5" s="3" customFormat="1" ht="25.5" x14ac:dyDescent="0.2">
      <c r="A12" s="12"/>
      <c r="B12" s="14" t="s">
        <v>16</v>
      </c>
      <c r="C12" s="2" t="s">
        <v>15</v>
      </c>
      <c r="D12" s="15"/>
    </row>
    <row r="13" spans="1:5" s="3" customFormat="1" ht="25.5" x14ac:dyDescent="0.2">
      <c r="A13" s="12"/>
      <c r="B13" s="14" t="s">
        <v>18</v>
      </c>
      <c r="C13" s="2" t="s">
        <v>19</v>
      </c>
      <c r="D13" s="15"/>
    </row>
    <row r="14" spans="1:5" s="3" customFormat="1" ht="12.75" x14ac:dyDescent="0.2">
      <c r="A14" s="12"/>
      <c r="B14" s="14" t="s">
        <v>20</v>
      </c>
      <c r="C14" s="2" t="s">
        <v>21</v>
      </c>
      <c r="D14" s="15"/>
    </row>
    <row r="15" spans="1:5" s="3" customFormat="1" ht="12.75" x14ac:dyDescent="0.2">
      <c r="A15" s="12"/>
      <c r="B15" s="16" t="s">
        <v>22</v>
      </c>
      <c r="C15" s="2" t="s">
        <v>23</v>
      </c>
      <c r="D15" s="108"/>
    </row>
    <row r="16" spans="1:5" s="3" customFormat="1" ht="12.75" x14ac:dyDescent="0.2">
      <c r="A16" s="18">
        <v>3</v>
      </c>
      <c r="B16" s="19" t="s">
        <v>24</v>
      </c>
      <c r="C16" s="10"/>
      <c r="D16" s="128">
        <v>2.84</v>
      </c>
    </row>
    <row r="17" spans="1:4" s="3" customFormat="1" ht="12.75" x14ac:dyDescent="0.2">
      <c r="A17" s="131"/>
      <c r="B17" s="133"/>
      <c r="C17" s="20" t="s">
        <v>70</v>
      </c>
      <c r="D17" s="129"/>
    </row>
    <row r="18" spans="1:4" s="3" customFormat="1" ht="89.25" x14ac:dyDescent="0.2">
      <c r="A18" s="132"/>
      <c r="B18" s="133"/>
      <c r="C18" s="20" t="s">
        <v>71</v>
      </c>
      <c r="D18" s="130"/>
    </row>
    <row r="19" spans="1:4" s="3" customFormat="1" ht="12.75" x14ac:dyDescent="0.2">
      <c r="A19" s="120">
        <v>4</v>
      </c>
      <c r="B19" s="21" t="s">
        <v>27</v>
      </c>
      <c r="C19" s="22" t="s">
        <v>28</v>
      </c>
      <c r="D19" s="23">
        <v>7.0000000000000007E-2</v>
      </c>
    </row>
    <row r="20" spans="1:4" s="3" customFormat="1" ht="12.75" x14ac:dyDescent="0.2">
      <c r="A20" s="121"/>
      <c r="B20" s="70" t="s">
        <v>29</v>
      </c>
      <c r="C20" s="10" t="s">
        <v>9</v>
      </c>
      <c r="D20" s="25"/>
    </row>
    <row r="21" spans="1:4" s="3" customFormat="1" ht="12.75" x14ac:dyDescent="0.2">
      <c r="A21" s="94">
        <v>5</v>
      </c>
      <c r="B21" s="70" t="s">
        <v>30</v>
      </c>
      <c r="C21" s="10" t="s">
        <v>31</v>
      </c>
      <c r="D21" s="27">
        <v>1.02</v>
      </c>
    </row>
    <row r="22" spans="1:4" s="3" customFormat="1" ht="12.75" x14ac:dyDescent="0.2">
      <c r="A22" s="94">
        <v>6</v>
      </c>
      <c r="B22" s="70" t="s">
        <v>32</v>
      </c>
      <c r="C22" s="10" t="s">
        <v>31</v>
      </c>
      <c r="D22" s="27">
        <v>3.14</v>
      </c>
    </row>
    <row r="23" spans="1:4" s="3" customFormat="1" ht="25.5" x14ac:dyDescent="0.2">
      <c r="A23" s="94">
        <v>7</v>
      </c>
      <c r="B23" s="14" t="s">
        <v>33</v>
      </c>
      <c r="C23" s="28" t="s">
        <v>34</v>
      </c>
      <c r="D23" s="27">
        <v>0.21</v>
      </c>
    </row>
    <row r="24" spans="1:4" s="3" customFormat="1" ht="12.75" x14ac:dyDescent="0.2">
      <c r="A24" s="94" t="s">
        <v>209</v>
      </c>
      <c r="B24" s="14" t="s">
        <v>35</v>
      </c>
      <c r="C24" s="28" t="s">
        <v>36</v>
      </c>
      <c r="D24" s="27">
        <v>0.28000000000000003</v>
      </c>
    </row>
    <row r="25" spans="1:4" s="3" customFormat="1" ht="12.75" x14ac:dyDescent="0.2">
      <c r="A25" s="94">
        <v>8</v>
      </c>
      <c r="B25" s="14" t="s">
        <v>37</v>
      </c>
      <c r="C25" s="28"/>
      <c r="D25" s="27">
        <v>0.14000000000000001</v>
      </c>
    </row>
    <row r="26" spans="1:4" s="3" customFormat="1" ht="25.5" x14ac:dyDescent="0.2">
      <c r="A26" s="94">
        <v>9</v>
      </c>
      <c r="B26" s="14" t="s">
        <v>38</v>
      </c>
      <c r="C26" s="10"/>
      <c r="D26" s="27">
        <f>D28+D29+D30+D31</f>
        <v>3.2700000000000005</v>
      </c>
    </row>
    <row r="27" spans="1:4" s="3" customFormat="1" ht="12.75" x14ac:dyDescent="0.2">
      <c r="A27" s="94"/>
      <c r="B27" s="70" t="s">
        <v>11</v>
      </c>
      <c r="C27" s="10"/>
      <c r="D27" s="94"/>
    </row>
    <row r="28" spans="1:4" s="3" customFormat="1" ht="25.5" x14ac:dyDescent="0.2">
      <c r="A28" s="94"/>
      <c r="B28" s="29" t="s">
        <v>72</v>
      </c>
      <c r="C28" s="10"/>
      <c r="D28" s="30">
        <v>1.65</v>
      </c>
    </row>
    <row r="29" spans="1:4" s="3" customFormat="1" ht="38.25" x14ac:dyDescent="0.2">
      <c r="A29" s="94"/>
      <c r="B29" s="29" t="s">
        <v>40</v>
      </c>
      <c r="C29" s="10"/>
      <c r="D29" s="30">
        <v>0.47</v>
      </c>
    </row>
    <row r="30" spans="1:4" s="3" customFormat="1" ht="38.25" x14ac:dyDescent="0.2">
      <c r="A30" s="94"/>
      <c r="B30" s="29" t="s">
        <v>73</v>
      </c>
      <c r="C30" s="10"/>
      <c r="D30" s="30">
        <v>0.49</v>
      </c>
    </row>
    <row r="31" spans="1:4" s="3" customFormat="1" ht="25.5" x14ac:dyDescent="0.2">
      <c r="A31" s="94"/>
      <c r="B31" s="31" t="s">
        <v>74</v>
      </c>
      <c r="C31" s="10"/>
      <c r="D31" s="30">
        <v>0.66</v>
      </c>
    </row>
    <row r="32" spans="1:4" s="3" customFormat="1" ht="51" x14ac:dyDescent="0.2">
      <c r="A32" s="94">
        <v>10</v>
      </c>
      <c r="B32" s="32" t="s">
        <v>43</v>
      </c>
      <c r="C32" s="10"/>
      <c r="D32" s="27">
        <v>1.95</v>
      </c>
    </row>
    <row r="33" spans="1:7" s="3" customFormat="1" ht="12.75" x14ac:dyDescent="0.2">
      <c r="A33" s="94"/>
      <c r="B33" s="4" t="s">
        <v>44</v>
      </c>
      <c r="C33" s="33">
        <f>D34+D39+D46</f>
        <v>2.41</v>
      </c>
      <c r="D33" s="94"/>
    </row>
    <row r="34" spans="1:7" s="3" customFormat="1" ht="12.75" x14ac:dyDescent="0.2">
      <c r="A34" s="94">
        <v>11</v>
      </c>
      <c r="B34" s="63" t="s">
        <v>45</v>
      </c>
      <c r="C34" s="10"/>
      <c r="D34" s="35">
        <v>1.56</v>
      </c>
    </row>
    <row r="35" spans="1:7" s="3" customFormat="1" ht="15.75" hidden="1" customHeight="1" x14ac:dyDescent="0.2">
      <c r="A35" s="94"/>
      <c r="B35" s="36" t="s">
        <v>46</v>
      </c>
      <c r="C35" s="37" t="s">
        <v>204</v>
      </c>
      <c r="D35" s="38">
        <v>0.04</v>
      </c>
      <c r="G35" s="3" t="s">
        <v>48</v>
      </c>
    </row>
    <row r="36" spans="1:7" s="3" customFormat="1" ht="12.75" hidden="1" x14ac:dyDescent="0.2">
      <c r="A36" s="94"/>
      <c r="B36" s="36" t="s">
        <v>49</v>
      </c>
      <c r="C36" s="10" t="s">
        <v>205</v>
      </c>
      <c r="D36" s="38">
        <v>0.16</v>
      </c>
    </row>
    <row r="37" spans="1:7" s="3" customFormat="1" ht="12.75" hidden="1" x14ac:dyDescent="0.2">
      <c r="A37" s="94"/>
      <c r="B37" s="36" t="s">
        <v>51</v>
      </c>
      <c r="C37" s="10" t="s">
        <v>206</v>
      </c>
      <c r="D37" s="38">
        <v>0.31</v>
      </c>
    </row>
    <row r="38" spans="1:7" s="3" customFormat="1" ht="12.75" hidden="1" x14ac:dyDescent="0.2">
      <c r="A38" s="94"/>
      <c r="B38" s="36" t="s">
        <v>53</v>
      </c>
      <c r="C38" s="10" t="s">
        <v>54</v>
      </c>
      <c r="D38" s="38">
        <v>0.38</v>
      </c>
      <c r="F38" s="39"/>
      <c r="G38" s="40"/>
    </row>
    <row r="39" spans="1:7" s="3" customFormat="1" ht="25.5" x14ac:dyDescent="0.2">
      <c r="A39" s="94">
        <v>12</v>
      </c>
      <c r="B39" s="63" t="s">
        <v>55</v>
      </c>
      <c r="C39" s="10" t="s">
        <v>207</v>
      </c>
      <c r="D39" s="72">
        <v>0.75</v>
      </c>
    </row>
    <row r="40" spans="1:7" s="3" customFormat="1" ht="12.75" hidden="1" x14ac:dyDescent="0.2">
      <c r="A40" s="94"/>
      <c r="B40" s="36" t="s">
        <v>78</v>
      </c>
      <c r="C40" s="10"/>
      <c r="D40" s="30"/>
    </row>
    <row r="41" spans="1:7" s="3" customFormat="1" ht="25.5" hidden="1" x14ac:dyDescent="0.2">
      <c r="A41" s="94"/>
      <c r="B41" s="66" t="s">
        <v>57</v>
      </c>
      <c r="C41" s="10"/>
      <c r="D41" s="94">
        <f>D42+D43+D44+D45</f>
        <v>0</v>
      </c>
    </row>
    <row r="42" spans="1:7" s="3" customFormat="1" ht="12.75" hidden="1" x14ac:dyDescent="0.2">
      <c r="A42" s="94"/>
      <c r="B42" s="66" t="s">
        <v>58</v>
      </c>
      <c r="C42" s="10"/>
      <c r="D42" s="33"/>
    </row>
    <row r="43" spans="1:7" s="3" customFormat="1" ht="12.75" hidden="1" x14ac:dyDescent="0.2">
      <c r="A43" s="94"/>
      <c r="B43" s="66" t="s">
        <v>59</v>
      </c>
      <c r="C43" s="10"/>
      <c r="D43" s="30"/>
    </row>
    <row r="44" spans="1:7" s="3" customFormat="1" ht="12.75" hidden="1" x14ac:dyDescent="0.2">
      <c r="A44" s="94"/>
      <c r="B44" s="66" t="s">
        <v>60</v>
      </c>
      <c r="C44" s="10"/>
      <c r="D44" s="30"/>
    </row>
    <row r="45" spans="1:7" s="3" customFormat="1" ht="12.75" hidden="1" x14ac:dyDescent="0.2">
      <c r="A45" s="94"/>
      <c r="B45" s="66" t="s">
        <v>61</v>
      </c>
      <c r="C45" s="10"/>
      <c r="D45" s="30"/>
    </row>
    <row r="46" spans="1:7" s="3" customFormat="1" ht="12.75" x14ac:dyDescent="0.2">
      <c r="A46" s="94">
        <v>13</v>
      </c>
      <c r="B46" s="67" t="s">
        <v>62</v>
      </c>
      <c r="C46" s="37"/>
      <c r="D46" s="76">
        <v>0.1</v>
      </c>
    </row>
    <row r="47" spans="1:7" s="3" customFormat="1" ht="12.75" x14ac:dyDescent="0.2">
      <c r="A47" s="45"/>
      <c r="B47" s="32" t="s">
        <v>63</v>
      </c>
      <c r="C47" s="10"/>
      <c r="D47" s="95">
        <f>D7+D8+D16+D19+D21+D22+D23+D25+D26+D32+D34+D39+D46+D24</f>
        <v>17.040000000000006</v>
      </c>
    </row>
    <row r="48" spans="1:7" s="3" customFormat="1" ht="12.75" x14ac:dyDescent="0.2">
      <c r="A48" s="45"/>
      <c r="B48" s="32" t="s">
        <v>111</v>
      </c>
      <c r="C48" s="10"/>
      <c r="D48" s="27">
        <v>0.09</v>
      </c>
    </row>
    <row r="49" spans="1:4" s="3" customFormat="1" ht="12.75" x14ac:dyDescent="0.2">
      <c r="A49" s="45"/>
      <c r="B49" s="32" t="s">
        <v>65</v>
      </c>
      <c r="C49" s="10"/>
      <c r="D49" s="95">
        <f>D47+D48</f>
        <v>17.130000000000006</v>
      </c>
    </row>
    <row r="50" spans="1:4" s="3" customFormat="1" ht="12.75" x14ac:dyDescent="0.2">
      <c r="A50" s="47"/>
      <c r="B50" s="48"/>
      <c r="C50" s="47"/>
      <c r="D50" s="49"/>
    </row>
    <row r="51" spans="1:4" s="3" customFormat="1" ht="33.75" customHeight="1" x14ac:dyDescent="0.2">
      <c r="A51" s="122" t="s">
        <v>66</v>
      </c>
      <c r="B51" s="122"/>
      <c r="C51" s="122"/>
      <c r="D51" s="122"/>
    </row>
    <row r="52" spans="1:4" x14ac:dyDescent="0.25">
      <c r="A52" s="50"/>
    </row>
    <row r="53" spans="1:4" x14ac:dyDescent="0.25">
      <c r="A53" s="118" t="s">
        <v>67</v>
      </c>
      <c r="B53" s="118"/>
      <c r="C53" s="118" t="s">
        <v>68</v>
      </c>
      <c r="D53" s="118"/>
    </row>
    <row r="54" spans="1:4" x14ac:dyDescent="0.25">
      <c r="A54" s="123"/>
      <c r="B54" s="123"/>
      <c r="C54" s="123"/>
      <c r="D54" s="123"/>
    </row>
    <row r="56" spans="1:4" x14ac:dyDescent="0.25">
      <c r="A56" s="118"/>
      <c r="B56" s="118"/>
      <c r="C56" s="119"/>
      <c r="D56" s="119"/>
    </row>
  </sheetData>
  <mergeCells count="15">
    <mergeCell ref="A56:B56"/>
    <mergeCell ref="C56:D56"/>
    <mergeCell ref="A19:A20"/>
    <mergeCell ref="A51:D51"/>
    <mergeCell ref="A53:B53"/>
    <mergeCell ref="C53:D53"/>
    <mergeCell ref="A54:B54"/>
    <mergeCell ref="C54:D54"/>
    <mergeCell ref="A1:C1"/>
    <mergeCell ref="A2:D2"/>
    <mergeCell ref="A3:D3"/>
    <mergeCell ref="A4:D4"/>
    <mergeCell ref="D16:D18"/>
    <mergeCell ref="A17:A18"/>
    <mergeCell ref="B17:B18"/>
  </mergeCells>
  <pageMargins left="0.7" right="0.7" top="0.75" bottom="0.75" header="0.3" footer="0.3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opLeftCell="A28" workbookViewId="0">
      <selection activeCell="B23" sqref="B23:C24"/>
    </sheetView>
  </sheetViews>
  <sheetFormatPr defaultRowHeight="15" x14ac:dyDescent="0.25"/>
  <cols>
    <col min="1" max="1" width="4.42578125" bestFit="1" customWidth="1"/>
    <col min="2" max="2" width="45.7109375" customWidth="1"/>
    <col min="3" max="3" width="22.7109375" bestFit="1" customWidth="1"/>
    <col min="4" max="4" width="13.7109375" customWidth="1"/>
  </cols>
  <sheetData>
    <row r="1" spans="1:5" x14ac:dyDescent="0.25">
      <c r="A1" s="124" t="s">
        <v>0</v>
      </c>
      <c r="B1" s="124"/>
      <c r="C1" s="124"/>
      <c r="D1" s="1"/>
    </row>
    <row r="2" spans="1:5" ht="15.75" x14ac:dyDescent="0.25">
      <c r="A2" s="125" t="s">
        <v>1</v>
      </c>
      <c r="B2" s="126"/>
      <c r="C2" s="126"/>
      <c r="D2" s="126"/>
    </row>
    <row r="3" spans="1:5" ht="28.5" customHeight="1" x14ac:dyDescent="0.25">
      <c r="A3" s="127" t="s">
        <v>2</v>
      </c>
      <c r="B3" s="127"/>
      <c r="C3" s="127"/>
      <c r="D3" s="127"/>
    </row>
    <row r="4" spans="1:5" ht="15.75" x14ac:dyDescent="0.25">
      <c r="A4" s="126" t="s">
        <v>210</v>
      </c>
      <c r="B4" s="126"/>
      <c r="C4" s="126"/>
      <c r="D4" s="126"/>
    </row>
    <row r="5" spans="1:5" s="3" customFormat="1" ht="25.5" x14ac:dyDescent="0.2">
      <c r="A5" s="2" t="s">
        <v>3</v>
      </c>
      <c r="B5" s="2" t="s">
        <v>4</v>
      </c>
      <c r="C5" s="2" t="s">
        <v>5</v>
      </c>
      <c r="D5" s="2" t="s">
        <v>6</v>
      </c>
    </row>
    <row r="6" spans="1:5" s="3" customFormat="1" ht="12.75" x14ac:dyDescent="0.2">
      <c r="A6" s="2"/>
      <c r="B6" s="4" t="s">
        <v>7</v>
      </c>
      <c r="C6" s="5">
        <f>D7+D8+D16+D19+D21+D22+D23+D25+D26+D32+D24</f>
        <v>14.570000000000002</v>
      </c>
      <c r="D6" s="6"/>
      <c r="E6" s="7"/>
    </row>
    <row r="7" spans="1:5" s="3" customFormat="1" ht="25.5" x14ac:dyDescent="0.2">
      <c r="A7" s="8">
        <v>1</v>
      </c>
      <c r="B7" s="9" t="s">
        <v>8</v>
      </c>
      <c r="C7" s="10" t="s">
        <v>9</v>
      </c>
      <c r="D7" s="69">
        <v>0.2</v>
      </c>
    </row>
    <row r="8" spans="1:5" s="3" customFormat="1" ht="12.75" x14ac:dyDescent="0.2">
      <c r="A8" s="8">
        <v>2</v>
      </c>
      <c r="B8" s="12" t="s">
        <v>10</v>
      </c>
      <c r="C8" s="2"/>
      <c r="D8" s="107">
        <v>1.51</v>
      </c>
    </row>
    <row r="9" spans="1:5" s="3" customFormat="1" ht="12.75" x14ac:dyDescent="0.2">
      <c r="A9" s="12"/>
      <c r="B9" s="14" t="s">
        <v>11</v>
      </c>
      <c r="C9" s="2"/>
      <c r="D9" s="15"/>
    </row>
    <row r="10" spans="1:5" s="3" customFormat="1" ht="25.5" x14ac:dyDescent="0.2">
      <c r="A10" s="12"/>
      <c r="B10" s="14" t="s">
        <v>12</v>
      </c>
      <c r="C10" s="2" t="s">
        <v>13</v>
      </c>
      <c r="D10" s="15"/>
    </row>
    <row r="11" spans="1:5" s="3" customFormat="1" ht="25.5" x14ac:dyDescent="0.2">
      <c r="A11" s="12"/>
      <c r="B11" s="14" t="s">
        <v>14</v>
      </c>
      <c r="C11" s="2" t="s">
        <v>15</v>
      </c>
      <c r="D11" s="15"/>
    </row>
    <row r="12" spans="1:5" s="3" customFormat="1" ht="25.5" x14ac:dyDescent="0.2">
      <c r="A12" s="12"/>
      <c r="B12" s="14" t="s">
        <v>16</v>
      </c>
      <c r="C12" s="2" t="s">
        <v>17</v>
      </c>
      <c r="D12" s="15"/>
    </row>
    <row r="13" spans="1:5" s="3" customFormat="1" ht="25.5" x14ac:dyDescent="0.2">
      <c r="A13" s="12"/>
      <c r="B13" s="14" t="s">
        <v>18</v>
      </c>
      <c r="C13" s="2" t="s">
        <v>19</v>
      </c>
      <c r="D13" s="15"/>
    </row>
    <row r="14" spans="1:5" s="3" customFormat="1" ht="12.75" x14ac:dyDescent="0.2">
      <c r="A14" s="12"/>
      <c r="B14" s="14" t="s">
        <v>20</v>
      </c>
      <c r="C14" s="2" t="s">
        <v>21</v>
      </c>
      <c r="D14" s="15"/>
    </row>
    <row r="15" spans="1:5" s="3" customFormat="1" ht="12.75" x14ac:dyDescent="0.2">
      <c r="A15" s="12"/>
      <c r="B15" s="16" t="s">
        <v>22</v>
      </c>
      <c r="C15" s="2" t="s">
        <v>23</v>
      </c>
      <c r="D15" s="108"/>
    </row>
    <row r="16" spans="1:5" s="3" customFormat="1" ht="12.75" x14ac:dyDescent="0.2">
      <c r="A16" s="18">
        <v>3</v>
      </c>
      <c r="B16" s="19" t="s">
        <v>24</v>
      </c>
      <c r="C16" s="10"/>
      <c r="D16" s="128">
        <v>2.84</v>
      </c>
    </row>
    <row r="17" spans="1:4" s="3" customFormat="1" ht="12.75" x14ac:dyDescent="0.2">
      <c r="A17" s="131"/>
      <c r="B17" s="133"/>
      <c r="C17" s="20" t="s">
        <v>25</v>
      </c>
      <c r="D17" s="129"/>
    </row>
    <row r="18" spans="1:4" s="3" customFormat="1" ht="89.25" x14ac:dyDescent="0.2">
      <c r="A18" s="132"/>
      <c r="B18" s="133"/>
      <c r="C18" s="20" t="s">
        <v>71</v>
      </c>
      <c r="D18" s="130"/>
    </row>
    <row r="19" spans="1:4" s="3" customFormat="1" ht="12.75" x14ac:dyDescent="0.2">
      <c r="A19" s="120">
        <v>4</v>
      </c>
      <c r="B19" s="21" t="s">
        <v>27</v>
      </c>
      <c r="C19" s="22" t="s">
        <v>28</v>
      </c>
      <c r="D19" s="23">
        <v>7.0000000000000007E-2</v>
      </c>
    </row>
    <row r="20" spans="1:4" s="3" customFormat="1" ht="12.75" x14ac:dyDescent="0.2">
      <c r="A20" s="121"/>
      <c r="B20" s="70" t="s">
        <v>29</v>
      </c>
      <c r="C20" s="10" t="s">
        <v>9</v>
      </c>
      <c r="D20" s="25"/>
    </row>
    <row r="21" spans="1:4" s="3" customFormat="1" ht="12.75" x14ac:dyDescent="0.2">
      <c r="A21" s="94">
        <v>5</v>
      </c>
      <c r="B21" s="70" t="s">
        <v>30</v>
      </c>
      <c r="C21" s="10" t="s">
        <v>31</v>
      </c>
      <c r="D21" s="27">
        <v>1.02</v>
      </c>
    </row>
    <row r="22" spans="1:4" s="3" customFormat="1" ht="12.75" x14ac:dyDescent="0.2">
      <c r="A22" s="94">
        <v>6</v>
      </c>
      <c r="B22" s="70" t="s">
        <v>32</v>
      </c>
      <c r="C22" s="10" t="s">
        <v>31</v>
      </c>
      <c r="D22" s="27">
        <v>3.14</v>
      </c>
    </row>
    <row r="23" spans="1:4" s="3" customFormat="1" ht="25.5" x14ac:dyDescent="0.2">
      <c r="A23" s="94">
        <v>7</v>
      </c>
      <c r="B23" s="14" t="s">
        <v>33</v>
      </c>
      <c r="C23" s="28" t="s">
        <v>34</v>
      </c>
      <c r="D23" s="27">
        <v>0.21</v>
      </c>
    </row>
    <row r="24" spans="1:4" s="3" customFormat="1" ht="12.75" x14ac:dyDescent="0.2">
      <c r="A24" s="94" t="s">
        <v>211</v>
      </c>
      <c r="B24" s="14" t="s">
        <v>35</v>
      </c>
      <c r="C24" s="28" t="s">
        <v>36</v>
      </c>
      <c r="D24" s="27">
        <v>0.22</v>
      </c>
    </row>
    <row r="25" spans="1:4" s="3" customFormat="1" ht="12.75" x14ac:dyDescent="0.2">
      <c r="A25" s="94">
        <v>8</v>
      </c>
      <c r="B25" s="14" t="s">
        <v>37</v>
      </c>
      <c r="C25" s="28"/>
      <c r="D25" s="27">
        <v>0.14000000000000001</v>
      </c>
    </row>
    <row r="26" spans="1:4" s="3" customFormat="1" ht="25.5" x14ac:dyDescent="0.2">
      <c r="A26" s="94">
        <v>9</v>
      </c>
      <c r="B26" s="14" t="s">
        <v>38</v>
      </c>
      <c r="C26" s="10"/>
      <c r="D26" s="27">
        <f>D28+D29+D30+D31</f>
        <v>3.2700000000000005</v>
      </c>
    </row>
    <row r="27" spans="1:4" s="3" customFormat="1" ht="12.75" x14ac:dyDescent="0.2">
      <c r="A27" s="94"/>
      <c r="B27" s="70" t="s">
        <v>11</v>
      </c>
      <c r="C27" s="10"/>
      <c r="D27" s="94"/>
    </row>
    <row r="28" spans="1:4" s="3" customFormat="1" ht="25.5" x14ac:dyDescent="0.2">
      <c r="A28" s="94"/>
      <c r="B28" s="29" t="s">
        <v>72</v>
      </c>
      <c r="C28" s="10"/>
      <c r="D28" s="30">
        <v>1.65</v>
      </c>
    </row>
    <row r="29" spans="1:4" s="3" customFormat="1" ht="38.25" x14ac:dyDescent="0.2">
      <c r="A29" s="94"/>
      <c r="B29" s="29" t="s">
        <v>40</v>
      </c>
      <c r="C29" s="10"/>
      <c r="D29" s="30">
        <v>0.47</v>
      </c>
    </row>
    <row r="30" spans="1:4" s="3" customFormat="1" ht="38.25" x14ac:dyDescent="0.2">
      <c r="A30" s="94"/>
      <c r="B30" s="29" t="s">
        <v>73</v>
      </c>
      <c r="C30" s="10"/>
      <c r="D30" s="30">
        <v>0.49</v>
      </c>
    </row>
    <row r="31" spans="1:4" s="3" customFormat="1" ht="25.5" x14ac:dyDescent="0.2">
      <c r="A31" s="94"/>
      <c r="B31" s="31" t="s">
        <v>74</v>
      </c>
      <c r="C31" s="10"/>
      <c r="D31" s="30">
        <v>0.66</v>
      </c>
    </row>
    <row r="32" spans="1:4" s="3" customFormat="1" ht="51" x14ac:dyDescent="0.2">
      <c r="A32" s="94">
        <v>10</v>
      </c>
      <c r="B32" s="32" t="s">
        <v>43</v>
      </c>
      <c r="C32" s="10"/>
      <c r="D32" s="27">
        <v>1.95</v>
      </c>
    </row>
    <row r="33" spans="1:7" s="3" customFormat="1" ht="12.75" x14ac:dyDescent="0.2">
      <c r="A33" s="94"/>
      <c r="B33" s="4" t="s">
        <v>44</v>
      </c>
      <c r="C33" s="33">
        <f>D34+D39+D46</f>
        <v>1.85</v>
      </c>
      <c r="D33" s="94"/>
    </row>
    <row r="34" spans="1:7" s="3" customFormat="1" ht="12.75" x14ac:dyDescent="0.2">
      <c r="A34" s="94">
        <v>11</v>
      </c>
      <c r="B34" s="34" t="s">
        <v>45</v>
      </c>
      <c r="C34" s="10"/>
      <c r="D34" s="35">
        <v>1.56</v>
      </c>
    </row>
    <row r="35" spans="1:7" s="3" customFormat="1" ht="31.5" hidden="1" customHeight="1" x14ac:dyDescent="0.2">
      <c r="A35" s="94"/>
      <c r="B35" s="36" t="s">
        <v>46</v>
      </c>
      <c r="C35" s="37" t="s">
        <v>47</v>
      </c>
      <c r="D35" s="38"/>
      <c r="G35" s="3" t="s">
        <v>48</v>
      </c>
    </row>
    <row r="36" spans="1:7" s="3" customFormat="1" ht="12.75" hidden="1" x14ac:dyDescent="0.2">
      <c r="A36" s="94"/>
      <c r="B36" s="36" t="s">
        <v>49</v>
      </c>
      <c r="C36" s="10" t="s">
        <v>50</v>
      </c>
      <c r="D36" s="38"/>
    </row>
    <row r="37" spans="1:7" s="3" customFormat="1" ht="12.75" hidden="1" x14ac:dyDescent="0.2">
      <c r="A37" s="94"/>
      <c r="B37" s="36" t="s">
        <v>51</v>
      </c>
      <c r="C37" s="10" t="s">
        <v>52</v>
      </c>
      <c r="D37" s="38"/>
    </row>
    <row r="38" spans="1:7" s="3" customFormat="1" ht="12.75" hidden="1" x14ac:dyDescent="0.2">
      <c r="A38" s="94"/>
      <c r="B38" s="36" t="s">
        <v>53</v>
      </c>
      <c r="C38" s="10" t="s">
        <v>54</v>
      </c>
      <c r="D38" s="38"/>
      <c r="F38" s="39"/>
      <c r="G38" s="40"/>
    </row>
    <row r="39" spans="1:7" s="3" customFormat="1" ht="25.5" x14ac:dyDescent="0.2">
      <c r="A39" s="94">
        <v>12</v>
      </c>
      <c r="B39" s="41" t="s">
        <v>55</v>
      </c>
      <c r="C39" s="10"/>
      <c r="D39" s="72">
        <f>D40+D41</f>
        <v>0.19</v>
      </c>
    </row>
    <row r="40" spans="1:7" s="3" customFormat="1" ht="31.5" hidden="1" customHeight="1" x14ac:dyDescent="0.2">
      <c r="A40" s="94"/>
      <c r="B40" s="42" t="s">
        <v>56</v>
      </c>
      <c r="C40" s="10"/>
      <c r="D40" s="30">
        <v>0.05</v>
      </c>
    </row>
    <row r="41" spans="1:7" s="3" customFormat="1" ht="25.5" hidden="1" x14ac:dyDescent="0.2">
      <c r="A41" s="94"/>
      <c r="B41" s="43" t="s">
        <v>57</v>
      </c>
      <c r="C41" s="10"/>
      <c r="D41" s="94">
        <f>D42+D43+D44+D45</f>
        <v>0.14000000000000001</v>
      </c>
    </row>
    <row r="42" spans="1:7" s="3" customFormat="1" ht="12.75" hidden="1" x14ac:dyDescent="0.2">
      <c r="A42" s="94"/>
      <c r="B42" s="43" t="s">
        <v>58</v>
      </c>
      <c r="C42" s="10"/>
      <c r="D42" s="33">
        <v>0.11</v>
      </c>
    </row>
    <row r="43" spans="1:7" s="3" customFormat="1" ht="12.75" hidden="1" x14ac:dyDescent="0.2">
      <c r="A43" s="94"/>
      <c r="B43" s="43" t="s">
        <v>59</v>
      </c>
      <c r="C43" s="10"/>
      <c r="D43" s="30">
        <v>0.03</v>
      </c>
    </row>
    <row r="44" spans="1:7" s="3" customFormat="1" ht="12.75" hidden="1" x14ac:dyDescent="0.2">
      <c r="A44" s="94"/>
      <c r="B44" s="43" t="s">
        <v>60</v>
      </c>
      <c r="C44" s="10"/>
      <c r="D44" s="30">
        <v>0</v>
      </c>
    </row>
    <row r="45" spans="1:7" s="3" customFormat="1" ht="12.75" hidden="1" x14ac:dyDescent="0.2">
      <c r="A45" s="94"/>
      <c r="B45" s="43" t="s">
        <v>61</v>
      </c>
      <c r="C45" s="10"/>
      <c r="D45" s="30">
        <v>0</v>
      </c>
    </row>
    <row r="46" spans="1:7" s="3" customFormat="1" ht="12.75" x14ac:dyDescent="0.2">
      <c r="A46" s="94">
        <v>13</v>
      </c>
      <c r="B46" s="44" t="s">
        <v>62</v>
      </c>
      <c r="C46" s="37"/>
      <c r="D46" s="76">
        <v>0.1</v>
      </c>
    </row>
    <row r="47" spans="1:7" s="3" customFormat="1" ht="12.75" x14ac:dyDescent="0.2">
      <c r="A47" s="45"/>
      <c r="B47" s="32" t="s">
        <v>63</v>
      </c>
      <c r="C47" s="10"/>
      <c r="D47" s="95">
        <f>D7+D8+D16+D19+D21+D22+D23+D25+D26+D32+D34+D39+D46+D24</f>
        <v>16.420000000000002</v>
      </c>
    </row>
    <row r="48" spans="1:7" s="3" customFormat="1" ht="12.75" x14ac:dyDescent="0.2">
      <c r="A48" s="45"/>
      <c r="B48" s="32" t="s">
        <v>64</v>
      </c>
      <c r="C48" s="10"/>
      <c r="D48" s="27">
        <v>0.09</v>
      </c>
    </row>
    <row r="49" spans="1:4" s="3" customFormat="1" ht="12.75" x14ac:dyDescent="0.2">
      <c r="A49" s="45"/>
      <c r="B49" s="32" t="s">
        <v>65</v>
      </c>
      <c r="C49" s="10"/>
      <c r="D49" s="95">
        <f>D47+D48</f>
        <v>16.510000000000002</v>
      </c>
    </row>
    <row r="50" spans="1:4" s="3" customFormat="1" ht="12.75" x14ac:dyDescent="0.2">
      <c r="A50" s="47"/>
      <c r="B50" s="48"/>
      <c r="C50" s="47"/>
      <c r="D50" s="49"/>
    </row>
    <row r="51" spans="1:4" s="3" customFormat="1" ht="30.75" customHeight="1" x14ac:dyDescent="0.2">
      <c r="A51" s="122" t="s">
        <v>66</v>
      </c>
      <c r="B51" s="122"/>
      <c r="C51" s="122"/>
      <c r="D51" s="122"/>
    </row>
    <row r="52" spans="1:4" x14ac:dyDescent="0.25">
      <c r="A52" s="50"/>
    </row>
    <row r="53" spans="1:4" x14ac:dyDescent="0.25">
      <c r="A53" s="118" t="s">
        <v>67</v>
      </c>
      <c r="B53" s="118"/>
      <c r="C53" s="118" t="s">
        <v>68</v>
      </c>
      <c r="D53" s="118"/>
    </row>
    <row r="54" spans="1:4" x14ac:dyDescent="0.25">
      <c r="A54" s="123"/>
      <c r="B54" s="123"/>
      <c r="C54" s="123"/>
      <c r="D54" s="123"/>
    </row>
    <row r="56" spans="1:4" x14ac:dyDescent="0.25">
      <c r="A56" s="118"/>
      <c r="B56" s="118"/>
      <c r="C56" s="119"/>
      <c r="D56" s="119"/>
    </row>
  </sheetData>
  <mergeCells count="15">
    <mergeCell ref="A56:B56"/>
    <mergeCell ref="C56:D56"/>
    <mergeCell ref="A19:A20"/>
    <mergeCell ref="A51:D51"/>
    <mergeCell ref="A53:B53"/>
    <mergeCell ref="C53:D53"/>
    <mergeCell ref="A54:B54"/>
    <mergeCell ref="C54:D54"/>
    <mergeCell ref="A1:C1"/>
    <mergeCell ref="A2:D2"/>
    <mergeCell ref="A3:D3"/>
    <mergeCell ref="A4:D4"/>
    <mergeCell ref="D16:D18"/>
    <mergeCell ref="A17:A18"/>
    <mergeCell ref="B17:B18"/>
  </mergeCells>
  <pageMargins left="0.7" right="0.7" top="0.75" bottom="0.75" header="0.3" footer="0.3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14" workbookViewId="0">
      <selection activeCell="D22" sqref="D22"/>
    </sheetView>
  </sheetViews>
  <sheetFormatPr defaultRowHeight="30" customHeight="1" x14ac:dyDescent="0.25"/>
  <cols>
    <col min="1" max="1" width="4.42578125" bestFit="1" customWidth="1"/>
    <col min="2" max="2" width="47.140625" customWidth="1"/>
    <col min="3" max="3" width="23.7109375" customWidth="1"/>
    <col min="4" max="4" width="11.140625" customWidth="1"/>
  </cols>
  <sheetData>
    <row r="1" spans="1:5" ht="18" customHeight="1" x14ac:dyDescent="0.25">
      <c r="A1" s="124" t="s">
        <v>0</v>
      </c>
      <c r="B1" s="124"/>
      <c r="C1" s="124"/>
      <c r="D1" s="1"/>
    </row>
    <row r="2" spans="1:5" ht="18.75" customHeight="1" x14ac:dyDescent="0.25">
      <c r="A2" s="125" t="s">
        <v>69</v>
      </c>
      <c r="B2" s="126"/>
      <c r="C2" s="126"/>
      <c r="D2" s="126"/>
    </row>
    <row r="3" spans="1:5" ht="30" customHeight="1" x14ac:dyDescent="0.25">
      <c r="A3" s="127" t="s">
        <v>2</v>
      </c>
      <c r="B3" s="127"/>
      <c r="C3" s="127"/>
      <c r="D3" s="127"/>
    </row>
    <row r="4" spans="1:5" ht="21.75" customHeight="1" x14ac:dyDescent="0.25">
      <c r="A4" s="126" t="s">
        <v>213</v>
      </c>
      <c r="B4" s="126"/>
      <c r="C4" s="126"/>
      <c r="D4" s="126"/>
    </row>
    <row r="5" spans="1:5" s="3" customFormat="1" ht="30" customHeight="1" x14ac:dyDescent="0.2">
      <c r="A5" s="2" t="s">
        <v>3</v>
      </c>
      <c r="B5" s="2" t="s">
        <v>4</v>
      </c>
      <c r="C5" s="2" t="s">
        <v>5</v>
      </c>
      <c r="D5" s="2" t="s">
        <v>6</v>
      </c>
    </row>
    <row r="6" spans="1:5" s="3" customFormat="1" ht="18" customHeight="1" x14ac:dyDescent="0.2">
      <c r="A6" s="2"/>
      <c r="B6" s="4" t="s">
        <v>7</v>
      </c>
      <c r="C6" s="5">
        <f>D7+D8+D15+D18+D20+D21+D23+D24+D30+D22</f>
        <v>11.079999999999998</v>
      </c>
      <c r="D6" s="6"/>
      <c r="E6" s="7"/>
    </row>
    <row r="7" spans="1:5" s="3" customFormat="1" ht="30" customHeight="1" x14ac:dyDescent="0.2">
      <c r="A7" s="8">
        <v>1</v>
      </c>
      <c r="B7" s="9" t="s">
        <v>8</v>
      </c>
      <c r="C7" s="10" t="s">
        <v>9</v>
      </c>
      <c r="D7" s="69">
        <v>0.2</v>
      </c>
    </row>
    <row r="8" spans="1:5" s="3" customFormat="1" ht="16.5" customHeight="1" x14ac:dyDescent="0.2">
      <c r="A8" s="8">
        <v>2</v>
      </c>
      <c r="B8" s="12" t="s">
        <v>10</v>
      </c>
      <c r="C8" s="2"/>
      <c r="D8" s="107">
        <v>1.51</v>
      </c>
    </row>
    <row r="9" spans="1:5" s="3" customFormat="1" ht="16.5" customHeight="1" x14ac:dyDescent="0.2">
      <c r="A9" s="12"/>
      <c r="B9" s="14" t="s">
        <v>11</v>
      </c>
      <c r="C9" s="2"/>
      <c r="D9" s="15"/>
    </row>
    <row r="10" spans="1:5" s="3" customFormat="1" ht="30" customHeight="1" x14ac:dyDescent="0.2">
      <c r="A10" s="12"/>
      <c r="B10" s="14" t="s">
        <v>12</v>
      </c>
      <c r="C10" s="2" t="s">
        <v>203</v>
      </c>
      <c r="D10" s="15"/>
    </row>
    <row r="11" spans="1:5" s="3" customFormat="1" ht="30" customHeight="1" x14ac:dyDescent="0.2">
      <c r="A11" s="12"/>
      <c r="B11" s="14" t="s">
        <v>14</v>
      </c>
      <c r="C11" s="2" t="s">
        <v>80</v>
      </c>
      <c r="D11" s="15"/>
    </row>
    <row r="12" spans="1:5" s="3" customFormat="1" ht="30" customHeight="1" x14ac:dyDescent="0.2">
      <c r="A12" s="12"/>
      <c r="B12" s="14" t="s">
        <v>16</v>
      </c>
      <c r="C12" s="2" t="s">
        <v>81</v>
      </c>
      <c r="D12" s="15"/>
    </row>
    <row r="13" spans="1:5" s="3" customFormat="1" ht="30" customHeight="1" x14ac:dyDescent="0.2">
      <c r="A13" s="12"/>
      <c r="B13" s="14" t="s">
        <v>18</v>
      </c>
      <c r="C13" s="2" t="s">
        <v>82</v>
      </c>
      <c r="D13" s="15"/>
    </row>
    <row r="14" spans="1:5" s="3" customFormat="1" ht="15.75" customHeight="1" x14ac:dyDescent="0.2">
      <c r="A14" s="12"/>
      <c r="B14" s="14" t="s">
        <v>20</v>
      </c>
      <c r="C14" s="2" t="s">
        <v>21</v>
      </c>
      <c r="D14" s="15"/>
    </row>
    <row r="15" spans="1:5" s="3" customFormat="1" ht="15.75" customHeight="1" x14ac:dyDescent="0.2">
      <c r="A15" s="18">
        <v>3</v>
      </c>
      <c r="B15" s="19" t="s">
        <v>24</v>
      </c>
      <c r="C15" s="10"/>
      <c r="D15" s="35">
        <v>2.84</v>
      </c>
    </row>
    <row r="16" spans="1:5" s="3" customFormat="1" ht="21.75" customHeight="1" x14ac:dyDescent="0.2">
      <c r="A16" s="131"/>
      <c r="B16" s="133"/>
      <c r="C16" s="20" t="s">
        <v>25</v>
      </c>
      <c r="D16" s="136">
        <v>2.84</v>
      </c>
    </row>
    <row r="17" spans="1:4" s="3" customFormat="1" ht="89.25" customHeight="1" x14ac:dyDescent="0.2">
      <c r="A17" s="132"/>
      <c r="B17" s="133"/>
      <c r="C17" s="20" t="s">
        <v>71</v>
      </c>
      <c r="D17" s="135"/>
    </row>
    <row r="18" spans="1:4" s="40" customFormat="1" ht="15.75" customHeight="1" x14ac:dyDescent="0.25">
      <c r="A18" s="120">
        <v>4</v>
      </c>
      <c r="B18" s="110" t="s">
        <v>27</v>
      </c>
      <c r="C18" s="30" t="s">
        <v>28</v>
      </c>
      <c r="D18" s="111">
        <v>7.0000000000000007E-2</v>
      </c>
    </row>
    <row r="19" spans="1:4" s="40" customFormat="1" ht="15.75" customHeight="1" x14ac:dyDescent="0.25">
      <c r="A19" s="121"/>
      <c r="B19" s="110" t="s">
        <v>29</v>
      </c>
      <c r="C19" s="30" t="s">
        <v>9</v>
      </c>
      <c r="D19" s="25"/>
    </row>
    <row r="20" spans="1:4" s="3" customFormat="1" ht="18" customHeight="1" x14ac:dyDescent="0.2">
      <c r="A20" s="94">
        <v>5</v>
      </c>
      <c r="B20" s="70" t="s">
        <v>30</v>
      </c>
      <c r="C20" s="10" t="s">
        <v>31</v>
      </c>
      <c r="D20" s="27">
        <v>1.02</v>
      </c>
    </row>
    <row r="21" spans="1:4" s="3" customFormat="1" ht="30" customHeight="1" x14ac:dyDescent="0.2">
      <c r="A21" s="94">
        <v>6</v>
      </c>
      <c r="B21" s="14" t="s">
        <v>33</v>
      </c>
      <c r="C21" s="28" t="s">
        <v>34</v>
      </c>
      <c r="D21" s="27">
        <v>0.21</v>
      </c>
    </row>
    <row r="22" spans="1:4" s="3" customFormat="1" ht="18" customHeight="1" x14ac:dyDescent="0.2">
      <c r="A22" s="94" t="s">
        <v>212</v>
      </c>
      <c r="B22" s="14" t="s">
        <v>35</v>
      </c>
      <c r="C22" s="28" t="s">
        <v>36</v>
      </c>
      <c r="D22" s="35">
        <v>0.2</v>
      </c>
    </row>
    <row r="23" spans="1:4" s="3" customFormat="1" ht="18" customHeight="1" x14ac:dyDescent="0.2">
      <c r="A23" s="94">
        <v>7</v>
      </c>
      <c r="B23" s="14" t="s">
        <v>37</v>
      </c>
      <c r="C23" s="28"/>
      <c r="D23" s="27">
        <v>0.14000000000000001</v>
      </c>
    </row>
    <row r="24" spans="1:4" s="3" customFormat="1" ht="30" customHeight="1" x14ac:dyDescent="0.2">
      <c r="A24" s="94">
        <v>8</v>
      </c>
      <c r="B24" s="14" t="s">
        <v>38</v>
      </c>
      <c r="C24" s="10"/>
      <c r="D24" s="27">
        <f>D26+D27+D28+D29</f>
        <v>2.94</v>
      </c>
    </row>
    <row r="25" spans="1:4" s="3" customFormat="1" ht="30" customHeight="1" x14ac:dyDescent="0.2">
      <c r="A25" s="94"/>
      <c r="B25" s="70" t="s">
        <v>11</v>
      </c>
      <c r="C25" s="10"/>
      <c r="D25" s="94"/>
    </row>
    <row r="26" spans="1:4" s="3" customFormat="1" ht="42" customHeight="1" x14ac:dyDescent="0.2">
      <c r="A26" s="94"/>
      <c r="B26" s="29" t="s">
        <v>83</v>
      </c>
      <c r="C26" s="10"/>
      <c r="D26" s="30">
        <v>1.55</v>
      </c>
    </row>
    <row r="27" spans="1:4" s="3" customFormat="1" ht="43.5" customHeight="1" x14ac:dyDescent="0.2">
      <c r="A27" s="94"/>
      <c r="B27" s="29" t="s">
        <v>40</v>
      </c>
      <c r="C27" s="10"/>
      <c r="D27" s="30">
        <v>0.37</v>
      </c>
    </row>
    <row r="28" spans="1:4" s="3" customFormat="1" ht="50.25" customHeight="1" x14ac:dyDescent="0.2">
      <c r="A28" s="94"/>
      <c r="B28" s="29" t="s">
        <v>73</v>
      </c>
      <c r="C28" s="10"/>
      <c r="D28" s="30">
        <v>0.46</v>
      </c>
    </row>
    <row r="29" spans="1:4" s="3" customFormat="1" ht="30" customHeight="1" x14ac:dyDescent="0.2">
      <c r="A29" s="94"/>
      <c r="B29" s="31" t="s">
        <v>74</v>
      </c>
      <c r="C29" s="10"/>
      <c r="D29" s="30">
        <v>0.56000000000000005</v>
      </c>
    </row>
    <row r="30" spans="1:4" s="3" customFormat="1" ht="60.75" customHeight="1" x14ac:dyDescent="0.2">
      <c r="A30" s="94">
        <v>9</v>
      </c>
      <c r="B30" s="32" t="s">
        <v>84</v>
      </c>
      <c r="C30" s="10"/>
      <c r="D30" s="27">
        <v>1.95</v>
      </c>
    </row>
    <row r="31" spans="1:4" s="3" customFormat="1" ht="30" customHeight="1" x14ac:dyDescent="0.2">
      <c r="A31" s="94"/>
      <c r="B31" s="4" t="s">
        <v>44</v>
      </c>
      <c r="C31" s="33">
        <f>D32+D38+D45</f>
        <v>1.44</v>
      </c>
      <c r="D31" s="94"/>
    </row>
    <row r="32" spans="1:4" s="3" customFormat="1" ht="30" customHeight="1" x14ac:dyDescent="0.2">
      <c r="A32" s="94">
        <v>10</v>
      </c>
      <c r="B32" s="34" t="s">
        <v>45</v>
      </c>
      <c r="C32" s="10"/>
      <c r="D32" s="35">
        <v>0.19</v>
      </c>
    </row>
    <row r="33" spans="1:7" s="3" customFormat="1" ht="21" hidden="1" customHeight="1" x14ac:dyDescent="0.2">
      <c r="A33" s="94"/>
      <c r="B33" s="36" t="s">
        <v>85</v>
      </c>
      <c r="C33" s="10"/>
      <c r="D33" s="38"/>
      <c r="G33" s="3" t="s">
        <v>48</v>
      </c>
    </row>
    <row r="34" spans="1:7" s="3" customFormat="1" ht="21" hidden="1" customHeight="1" x14ac:dyDescent="0.2">
      <c r="A34" s="94"/>
      <c r="B34" s="36" t="s">
        <v>86</v>
      </c>
      <c r="C34" s="10"/>
      <c r="D34" s="38"/>
    </row>
    <row r="35" spans="1:7" s="3" customFormat="1" ht="21" hidden="1" customHeight="1" x14ac:dyDescent="0.2">
      <c r="A35" s="94"/>
      <c r="B35" s="36" t="s">
        <v>51</v>
      </c>
      <c r="C35" s="10"/>
      <c r="D35" s="38"/>
    </row>
    <row r="36" spans="1:7" s="3" customFormat="1" ht="21" hidden="1" customHeight="1" x14ac:dyDescent="0.2">
      <c r="A36" s="94"/>
      <c r="B36" s="36" t="s">
        <v>87</v>
      </c>
      <c r="C36" s="10"/>
      <c r="D36" s="38"/>
    </row>
    <row r="37" spans="1:7" s="3" customFormat="1" ht="21" hidden="1" customHeight="1" x14ac:dyDescent="0.2">
      <c r="A37" s="94"/>
      <c r="B37" s="36" t="s">
        <v>53</v>
      </c>
      <c r="C37" s="10" t="s">
        <v>88</v>
      </c>
      <c r="D37" s="38">
        <v>0.1</v>
      </c>
      <c r="F37" s="39"/>
      <c r="G37" s="40"/>
    </row>
    <row r="38" spans="1:7" s="3" customFormat="1" ht="30" customHeight="1" x14ac:dyDescent="0.2">
      <c r="A38" s="94">
        <v>11</v>
      </c>
      <c r="B38" s="9" t="s">
        <v>55</v>
      </c>
      <c r="C38" s="10"/>
      <c r="D38" s="72">
        <v>1.1499999999999999</v>
      </c>
    </row>
    <row r="39" spans="1:7" s="3" customFormat="1" ht="30" hidden="1" customHeight="1" x14ac:dyDescent="0.2">
      <c r="A39" s="94"/>
      <c r="B39" s="9" t="s">
        <v>89</v>
      </c>
      <c r="C39" s="10"/>
      <c r="D39" s="30">
        <v>0.1</v>
      </c>
    </row>
    <row r="40" spans="1:7" s="3" customFormat="1" ht="30" hidden="1" customHeight="1" x14ac:dyDescent="0.2">
      <c r="A40" s="94"/>
      <c r="B40" s="9" t="s">
        <v>57</v>
      </c>
      <c r="C40" s="10"/>
      <c r="D40" s="94">
        <f>D41+D42+D43+D44</f>
        <v>1.1900000000000002</v>
      </c>
    </row>
    <row r="41" spans="1:7" s="3" customFormat="1" ht="30" hidden="1" customHeight="1" x14ac:dyDescent="0.2">
      <c r="A41" s="94"/>
      <c r="B41" s="9" t="s">
        <v>58</v>
      </c>
      <c r="C41" s="10"/>
      <c r="D41" s="30">
        <v>0.8</v>
      </c>
    </row>
    <row r="42" spans="1:7" s="3" customFormat="1" ht="30" hidden="1" customHeight="1" x14ac:dyDescent="0.2">
      <c r="A42" s="94"/>
      <c r="B42" s="9" t="s">
        <v>59</v>
      </c>
      <c r="C42" s="10"/>
      <c r="D42" s="30">
        <v>0.33</v>
      </c>
    </row>
    <row r="43" spans="1:7" s="3" customFormat="1" ht="30" hidden="1" customHeight="1" x14ac:dyDescent="0.2">
      <c r="A43" s="94"/>
      <c r="B43" s="9" t="s">
        <v>60</v>
      </c>
      <c r="C43" s="10"/>
      <c r="D43" s="30">
        <v>0.06</v>
      </c>
    </row>
    <row r="44" spans="1:7" s="3" customFormat="1" ht="30" hidden="1" customHeight="1" x14ac:dyDescent="0.2">
      <c r="A44" s="94"/>
      <c r="B44" s="9" t="s">
        <v>61</v>
      </c>
      <c r="C44" s="10"/>
      <c r="D44" s="30">
        <v>0</v>
      </c>
    </row>
    <row r="45" spans="1:7" s="3" customFormat="1" ht="30" customHeight="1" x14ac:dyDescent="0.2">
      <c r="A45" s="94">
        <v>12</v>
      </c>
      <c r="B45" s="9" t="s">
        <v>90</v>
      </c>
      <c r="C45" s="10"/>
      <c r="D45" s="35">
        <v>0.1</v>
      </c>
    </row>
    <row r="46" spans="1:7" s="3" customFormat="1" ht="18" customHeight="1" x14ac:dyDescent="0.2">
      <c r="A46" s="45"/>
      <c r="B46" s="32" t="s">
        <v>63</v>
      </c>
      <c r="C46" s="10"/>
      <c r="D46" s="95">
        <f>D7+D8+D15+D18+D20+D21+D23+D24+D30+D32+D38+D45+D22</f>
        <v>12.519999999999998</v>
      </c>
    </row>
    <row r="47" spans="1:7" s="3" customFormat="1" ht="18" customHeight="1" x14ac:dyDescent="0.2">
      <c r="A47" s="45"/>
      <c r="B47" s="32" t="s">
        <v>64</v>
      </c>
      <c r="C47" s="10"/>
      <c r="D47" s="27">
        <v>0.09</v>
      </c>
    </row>
    <row r="48" spans="1:7" s="3" customFormat="1" ht="18" customHeight="1" x14ac:dyDescent="0.2">
      <c r="A48" s="45"/>
      <c r="B48" s="32" t="s">
        <v>65</v>
      </c>
      <c r="C48" s="10"/>
      <c r="D48" s="95">
        <f>D46+D47</f>
        <v>12.609999999999998</v>
      </c>
    </row>
    <row r="49" spans="1:4" s="3" customFormat="1" ht="15.75" customHeight="1" x14ac:dyDescent="0.2">
      <c r="A49" s="47"/>
      <c r="B49" s="48"/>
      <c r="C49" s="47"/>
      <c r="D49" s="49"/>
    </row>
    <row r="50" spans="1:4" s="3" customFormat="1" ht="27.75" customHeight="1" x14ac:dyDescent="0.2">
      <c r="A50" s="122" t="s">
        <v>66</v>
      </c>
      <c r="B50" s="122"/>
      <c r="C50" s="122"/>
      <c r="D50" s="122"/>
    </row>
    <row r="51" spans="1:4" ht="30" hidden="1" customHeight="1" x14ac:dyDescent="0.25">
      <c r="A51" s="50"/>
    </row>
    <row r="52" spans="1:4" ht="30" customHeight="1" x14ac:dyDescent="0.25">
      <c r="A52" s="118" t="s">
        <v>67</v>
      </c>
      <c r="B52" s="118"/>
      <c r="C52" s="118" t="s">
        <v>68</v>
      </c>
      <c r="D52" s="118"/>
    </row>
    <row r="53" spans="1:4" ht="30" customHeight="1" x14ac:dyDescent="0.25">
      <c r="A53" s="123"/>
      <c r="B53" s="123"/>
      <c r="C53" s="123"/>
      <c r="D53" s="123"/>
    </row>
    <row r="55" spans="1:4" ht="30" customHeight="1" x14ac:dyDescent="0.25">
      <c r="A55" s="118"/>
      <c r="B55" s="118"/>
      <c r="C55" s="119"/>
      <c r="D55" s="119"/>
    </row>
  </sheetData>
  <mergeCells count="15">
    <mergeCell ref="A55:B55"/>
    <mergeCell ref="C55:D55"/>
    <mergeCell ref="A18:A19"/>
    <mergeCell ref="A50:D50"/>
    <mergeCell ref="A52:B52"/>
    <mergeCell ref="C52:D52"/>
    <mergeCell ref="A53:B53"/>
    <mergeCell ref="C53:D53"/>
    <mergeCell ref="A1:C1"/>
    <mergeCell ref="A2:D2"/>
    <mergeCell ref="A3:D3"/>
    <mergeCell ref="A4:D4"/>
    <mergeCell ref="A16:A17"/>
    <mergeCell ref="B16:B17"/>
    <mergeCell ref="D16:D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на 15,06</vt:lpstr>
      <vt:lpstr>на 16,39</vt:lpstr>
      <vt:lpstr>Смородина 10 на 13,27</vt:lpstr>
      <vt:lpstr>на 17,18</vt:lpstr>
      <vt:lpstr>Смородина 14 на 17,07</vt:lpstr>
      <vt:lpstr>на 17,30</vt:lpstr>
      <vt:lpstr>Смородина 6 на 17,13</vt:lpstr>
      <vt:lpstr>на 16,51</vt:lpstr>
      <vt:lpstr>Смургиса 12 на 12,61</vt:lpstr>
      <vt:lpstr>Стаханова 21 на 15,69</vt:lpstr>
      <vt:lpstr>Стах 22 на 15,24</vt:lpstr>
      <vt:lpstr>Стах 9 на 17,27</vt:lpstr>
      <vt:lpstr>Водоп 31 на 17,15</vt:lpstr>
      <vt:lpstr>Смор 2,Смур 10 на 16,48</vt:lpstr>
      <vt:lpstr>Смор 18 на 13,32</vt:lpstr>
      <vt:lpstr>Смородина 24 на 16,24</vt:lpstr>
      <vt:lpstr>Стаханова 18 на 17,17</vt:lpstr>
      <vt:lpstr>Стаханова 24 на 16,53</vt:lpstr>
      <vt:lpstr>Стаханова 25 на 16,80</vt:lpstr>
      <vt:lpstr>Стах 29 А на 16,36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2021-02-02T08:21:14Z</dcterms:modified>
</cp:coreProperties>
</file>